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'附表3-5'!$A$1:$E$28</definedName>
    <definedName name="_xlnm.Print_Area" localSheetId="6">'附表3-6'!$A$1:$F$32</definedName>
    <definedName name="_xlnm.Print_Area" localSheetId="7">'附表3-7'!$A$1:$E$10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<sst xmlns="http://schemas.openxmlformats.org/spreadsheetml/2006/main" count="289" uniqueCount="174">
  <si>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</si>
  <si>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</si>
  <si>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</si>
  <si>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</si>
  <si>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</si>
  <si>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</si>
  <si>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</si>
  <si>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</si>
  <si>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</si>
  <si>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</si>
  <si>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</si>
  <si>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</si>
  <si>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</si>
  <si>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</si>
  <si>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</si>
  <si>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</si>
  <si>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</si>
  <si>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</si>
  <si>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</si>
  <si>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</si>
  <si>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</si>
  <si>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</si>
  <si>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</si>
  <si>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</si>
  <si>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</si>
  <si>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</si>
  <si>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</si>
  <si>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</si>
  <si>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</si>
  <si>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</si>
  <si>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</si>
  <si>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</si>
  <si>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</si>
  <si>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</si>
  <si>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</si>
  <si>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</si>
  <si>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</si>
  <si>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</si>
  <si>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</si>
  <si>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</si>
  <si>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</si>
  <si>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</si>
  <si>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</si>
  <si>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</si>
  <si>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</si>
  <si>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</si>
  <si>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</si>
  <si>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</si>
  <si>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</si>
  <si>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</si>
  <si>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</si>
  <si>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</si>
  <si>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</si>
  <si>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</si>
  <si>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</si>
  <si>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</si>
  <si>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</si>
  <si>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</si>
  <si>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</si>
  <si>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</si>
  <si>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</si>
  <si>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</si>
  <si>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公开02表</t>
  </si>
  <si>
    <t>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</si>
  <si>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</si>
  <si>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</si>
  <si>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</si>
  <si>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</si>
  <si>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</si>
  <si>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</si>
  <si>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</si>
  <si>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</si>
  <si>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</si>
  <si>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</si>
  <si>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合计</t>
  </si>
  <si>
    <t>行政运行</t>
  </si>
  <si>
    <t>信访事务</t>
  </si>
  <si>
    <t>行政区划和地名管理</t>
  </si>
  <si>
    <t>机关事业单位基本养老保险缴费支出</t>
  </si>
  <si>
    <t>军队移交政府的离退休人员安置</t>
  </si>
  <si>
    <t>在乡复原、退伍军人生活补贴</t>
  </si>
  <si>
    <t>义务兵优抚</t>
  </si>
  <si>
    <t>农村特困人员救助供养指出</t>
  </si>
  <si>
    <t>行政单位医疗</t>
  </si>
  <si>
    <t>事业单位医疗</t>
  </si>
  <si>
    <t>计划生育事务</t>
  </si>
  <si>
    <t>其他城乡社区公共设施支出</t>
  </si>
  <si>
    <r>
      <t>城乡社区支出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机关服务</t>
    </r>
  </si>
  <si>
    <t>征地和拆迁补偿指出</t>
  </si>
  <si>
    <t>对高校毕业生到基层任职补助</t>
  </si>
  <si>
    <t>对村民委员会和村党支部的补助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</si>
  <si>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</si>
  <si>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</si>
  <si>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</si>
  <si>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</si>
  <si>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</si>
  <si>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</si>
  <si>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</si>
  <si>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</si>
  <si>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</si>
  <si>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</si>
  <si>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</si>
  <si>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t>人员经费</t>
  </si>
  <si>
    <t>城乡社区支出-机关服务</t>
  </si>
  <si>
    <t>日常公用经费</t>
  </si>
  <si>
    <t>专项项目</t>
  </si>
  <si>
    <t>征地和拆迁补偿支出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</si>
  <si>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</si>
  <si>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</si>
  <si>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</si>
  <si>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</si>
  <si>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</si>
  <si>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</si>
  <si>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</si>
  <si>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</si>
  <si>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</si>
  <si>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</si>
  <si>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</si>
  <si>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</si>
  <si>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</si>
  <si>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</si>
  <si>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</si>
  <si>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</si>
  <si>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公开06表</t>
  </si>
  <si>
    <t>经济分类科目</t>
  </si>
  <si>
    <t>基本支出</t>
  </si>
  <si>
    <t>政府      经济分类科目编码</t>
  </si>
  <si>
    <t>部门        经济分类科目编码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</si>
  <si>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</si>
  <si>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</si>
  <si>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</si>
  <si>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</si>
  <si>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</si>
  <si>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</si>
  <si>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职工基本医疗保险教费</t>
  </si>
  <si>
    <t>其他社会保障缴费</t>
  </si>
  <si>
    <t>其他工资福利支出</t>
  </si>
  <si>
    <t>生活补助</t>
  </si>
  <si>
    <t>奖励金</t>
  </si>
  <si>
    <t>其他对个人和家庭的补助支出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</si>
  <si>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</si>
  <si>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</si>
  <si>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</si>
  <si>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</si>
  <si>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</si>
  <si>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</si>
  <si>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</si>
  <si>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</si>
  <si>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公务用车运行维护费</t>
  </si>
  <si>
    <t>租赁费</t>
  </si>
  <si>
    <t>其他商品和服务支出</t>
  </si>
  <si>
    <t>公务接待费</t>
  </si>
  <si>
    <t>工会经费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</si>
  <si>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</si>
  <si>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b/>
        <sz val="11"/>
        <rFont val="方正书宋_GBK"/>
        <family val="0"/>
      </rPr>
      <t>科目名称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</si>
  <si>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</si>
  <si>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备注：此表无数据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</si>
  <si>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</si>
  <si>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</si>
  <si>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</si>
  <si>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</si>
  <si>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</si>
  <si>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</si>
  <si>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 xml:space="preserve">  一、因公出国（境）费</t>
  </si>
  <si>
    <t xml:space="preserve">      其中：教学科研人员因公出国（境）费</t>
  </si>
  <si>
    <t xml:space="preserve">             其他因公出国（境）费</t>
  </si>
  <si>
    <t xml:space="preserve">  二、公务用车购置及运维费</t>
  </si>
  <si>
    <t xml:space="preserve">       其中：公务用车购置费</t>
  </si>
  <si>
    <t xml:space="preserve">             公务用车运行维护费</t>
  </si>
  <si>
    <t xml:space="preserve">  三、公务接待费</t>
  </si>
  <si>
    <t xml:space="preserve">  四、会议费</t>
  </si>
  <si>
    <t xml:space="preserve">  五、培训费</t>
  </si>
  <si>
    <t>农村特困人员救助供养支出</t>
  </si>
  <si>
    <t>对村民委员会和村党支部的补助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</si>
</sst>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8" applyNumberFormat="0" applyAlignment="0" applyProtection="0"/>
    <xf numFmtId="0" fontId="60" fillId="33" borderId="5" applyNumberFormat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45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10" fillId="0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0" fillId="0" borderId="0" xfId="53" applyFont="1" applyAlignment="1">
      <alignment horizontal="left" vertical="center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4" fontId="2" fillId="35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176" fontId="13" fillId="0" borderId="10" xfId="53" applyNumberFormat="1" applyFont="1" applyBorder="1" applyAlignment="1">
      <alignment horizontal="center" vertical="center" wrapText="1"/>
      <protection/>
    </xf>
    <xf numFmtId="176" fontId="2" fillId="35" borderId="10" xfId="53" applyNumberFormat="1" applyFont="1" applyFill="1" applyBorder="1" applyAlignment="1">
      <alignment horizontal="center" vertical="center" wrapText="1"/>
      <protection/>
    </xf>
    <xf numFmtId="176" fontId="2" fillId="35" borderId="10" xfId="53" applyNumberFormat="1" applyFont="1" applyFill="1" applyBorder="1" applyAlignment="1">
      <alignment vertical="center" wrapText="1"/>
      <protection/>
    </xf>
    <xf numFmtId="0" fontId="12" fillId="35" borderId="10" xfId="53" applyFont="1" applyFill="1" applyBorder="1" applyAlignment="1">
      <alignment horizontal="center" vertical="center" wrapText="1"/>
      <protection/>
    </xf>
    <xf numFmtId="177" fontId="13" fillId="35" borderId="10" xfId="0" applyNumberFormat="1" applyFont="1" applyFill="1" applyBorder="1" applyAlignment="1">
      <alignment horizontal="center" vertical="center"/>
    </xf>
    <xf numFmtId="0" fontId="2" fillId="35" borderId="10" xfId="53" applyFont="1" applyFill="1" applyBorder="1" applyAlignment="1">
      <alignment horizontal="left" vertical="center" wrapText="1"/>
      <protection/>
    </xf>
    <xf numFmtId="177" fontId="2" fillId="35" borderId="10" xfId="0" applyNumberFormat="1" applyFont="1" applyFill="1" applyBorder="1" applyAlignment="1">
      <alignment horizontal="center" vertical="center"/>
    </xf>
    <xf numFmtId="0" fontId="2" fillId="35" borderId="10" xfId="53" applyFont="1" applyFill="1" applyBorder="1" applyAlignment="1">
      <alignment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righ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 applyFill="1" applyAlignment="1">
      <alignment horizontal="right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0" fontId="16" fillId="0" borderId="0" xfId="52" applyFont="1" applyBorder="1" applyAlignment="1">
      <alignment horizontal="right" vertical="center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7" fontId="2" fillId="0" borderId="10" xfId="52" applyNumberFormat="1" applyFont="1" applyFill="1" applyBorder="1" applyAlignment="1">
      <alignment horizontal="left" vertical="center"/>
      <protection/>
    </xf>
    <xf numFmtId="177" fontId="2" fillId="35" borderId="10" xfId="52" applyNumberFormat="1" applyFont="1" applyFill="1" applyBorder="1" applyAlignment="1">
      <alignment horizontal="right" vertical="center"/>
      <protection/>
    </xf>
    <xf numFmtId="0" fontId="13" fillId="0" borderId="10" xfId="52" applyNumberFormat="1" applyFont="1" applyFill="1" applyBorder="1" applyAlignment="1">
      <alignment horizontal="center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7" fontId="2" fillId="0" borderId="10" xfId="52" applyNumberFormat="1" applyFont="1" applyFill="1" applyBorder="1" applyAlignment="1">
      <alignment horizontal="right" vertical="center"/>
      <protection/>
    </xf>
    <xf numFmtId="177" fontId="14" fillId="0" borderId="10" xfId="52" applyNumberFormat="1" applyFont="1" applyFill="1" applyBorder="1" applyAlignment="1">
      <alignment horizontal="left" vertical="center"/>
      <protection/>
    </xf>
    <xf numFmtId="177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7" fontId="14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177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center" vertical="center"/>
    </xf>
    <xf numFmtId="177" fontId="12" fillId="35" borderId="10" xfId="0" applyNumberFormat="1" applyFont="1" applyFill="1" applyBorder="1" applyAlignment="1">
      <alignment horizontal="center" vertical="center" wrapText="1"/>
    </xf>
    <xf numFmtId="177" fontId="13" fillId="35" borderId="10" xfId="0" applyNumberFormat="1" applyFont="1" applyFill="1" applyBorder="1" applyAlignment="1">
      <alignment horizontal="right" vertical="center"/>
    </xf>
    <xf numFmtId="177" fontId="2" fillId="35" borderId="10" xfId="0" applyNumberFormat="1" applyFont="1" applyFill="1" applyBorder="1" applyAlignment="1">
      <alignment horizontal="right" vertical="center"/>
    </xf>
    <xf numFmtId="177" fontId="2" fillId="35" borderId="10" xfId="0" applyNumberFormat="1" applyFont="1" applyFill="1" applyBorder="1" applyAlignment="1">
      <alignment horizontal="left" vertical="center" wrapText="1"/>
    </xf>
    <xf numFmtId="177" fontId="15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2" fillId="0" borderId="0" xfId="52" applyNumberFormat="1" applyFont="1" applyFill="1" applyAlignment="1">
      <alignment horizontal="left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10" fillId="0" borderId="0" xfId="52" applyNumberFormat="1" applyFont="1" applyFill="1" applyAlignment="1">
      <alignment horizontal="left" vertical="center"/>
      <protection/>
    </xf>
    <xf numFmtId="177" fontId="13" fillId="0" borderId="10" xfId="0" applyNumberFormat="1" applyFont="1" applyFill="1" applyBorder="1" applyAlignment="1">
      <alignment horizontal="right" vertical="center" wrapText="1"/>
    </xf>
    <xf numFmtId="177" fontId="2" fillId="35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77" fontId="11" fillId="0" borderId="10" xfId="52" applyNumberFormat="1" applyFont="1" applyFill="1" applyBorder="1" applyAlignment="1">
      <alignment horizontal="center" vertical="center"/>
      <protection/>
    </xf>
    <xf numFmtId="177" fontId="2" fillId="35" borderId="10" xfId="52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13" fillId="0" borderId="10" xfId="52" applyNumberFormat="1" applyFont="1" applyFill="1" applyBorder="1" applyAlignment="1" quotePrefix="1">
      <alignment horizontal="center" vertical="center"/>
      <protection/>
    </xf>
    <xf numFmtId="177" fontId="2" fillId="0" borderId="10" xfId="52" applyNumberFormat="1" applyFont="1" applyFill="1" applyBorder="1" applyAlignment="1" quotePrefix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17" fillId="0" borderId="0" xfId="52" applyFont="1" applyFill="1" applyAlignment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177" fontId="13" fillId="0" borderId="10" xfId="52" applyNumberFormat="1" applyFont="1" applyFill="1" applyBorder="1" applyAlignment="1" quotePrefix="1">
      <alignment horizontal="center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 quotePrefix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2" fillId="0" borderId="10" xfId="0" applyNumberFormat="1" applyFont="1" applyFill="1" applyBorder="1" applyAlignment="1" quotePrefix="1">
      <alignment horizontal="center" vertical="center"/>
    </xf>
    <xf numFmtId="0" fontId="7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177" fontId="15" fillId="35" borderId="10" xfId="0" applyNumberFormat="1" applyFont="1" applyFill="1" applyBorder="1" applyAlignment="1">
      <alignment horizontal="left" vertical="center" wrapText="1"/>
    </xf>
    <xf numFmtId="0" fontId="15" fillId="35" borderId="10" xfId="53" applyFont="1" applyFill="1" applyBorder="1" applyAlignment="1">
      <alignment horizontal="left" vertical="center" wrapText="1"/>
      <protection/>
    </xf>
    <xf numFmtId="0" fontId="15" fillId="35" borderId="10" xfId="53" applyFont="1" applyFill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09" t="s">
        <v>0</v>
      </c>
      <c r="B1" s="109"/>
    </row>
    <row r="2" spans="1:2" ht="18" customHeight="1">
      <c r="A2" s="105"/>
      <c r="B2" s="105"/>
    </row>
    <row r="3" spans="1:2" ht="27.75" customHeight="1">
      <c r="A3" s="106" t="s">
        <v>1</v>
      </c>
      <c r="B3" s="106" t="s">
        <v>2</v>
      </c>
    </row>
    <row r="4" spans="1:2" ht="27.75" customHeight="1">
      <c r="A4" s="106" t="s">
        <v>3</v>
      </c>
      <c r="B4" s="106" t="s">
        <v>4</v>
      </c>
    </row>
    <row r="5" spans="1:2" ht="27.75" customHeight="1">
      <c r="A5" s="106" t="s">
        <v>5</v>
      </c>
      <c r="B5" s="106" t="s">
        <v>6</v>
      </c>
    </row>
    <row r="6" spans="1:2" ht="27.75" customHeight="1">
      <c r="A6" s="106" t="s">
        <v>7</v>
      </c>
      <c r="B6" s="106" t="s">
        <v>8</v>
      </c>
    </row>
    <row r="7" spans="1:2" ht="27.75" customHeight="1">
      <c r="A7" s="106" t="s">
        <v>9</v>
      </c>
      <c r="B7" s="106" t="s">
        <v>10</v>
      </c>
    </row>
    <row r="8" spans="1:2" ht="27.75" customHeight="1">
      <c r="A8" s="106" t="s">
        <v>11</v>
      </c>
      <c r="B8" s="106" t="s">
        <v>12</v>
      </c>
    </row>
    <row r="9" spans="1:2" ht="27.75" customHeight="1">
      <c r="A9" s="106" t="s">
        <v>13</v>
      </c>
      <c r="B9" s="106" t="s">
        <v>14</v>
      </c>
    </row>
    <row r="10" spans="1:2" ht="27.75" customHeight="1">
      <c r="A10" s="106" t="s">
        <v>15</v>
      </c>
      <c r="B10" s="106" t="s">
        <v>16</v>
      </c>
    </row>
    <row r="11" spans="1:2" ht="27.75" customHeight="1">
      <c r="A11" s="106" t="s">
        <v>17</v>
      </c>
      <c r="B11" s="106" t="s">
        <v>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42.25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157</v>
      </c>
      <c r="B1" s="7"/>
    </row>
    <row r="2" spans="1:5" s="2" customFormat="1" ht="30" customHeight="1">
      <c r="A2" s="127" t="s">
        <v>18</v>
      </c>
      <c r="B2" s="128"/>
      <c r="C2" s="128"/>
      <c r="D2" s="128"/>
      <c r="E2" s="128"/>
    </row>
    <row r="3" s="3" customFormat="1" ht="15" customHeight="1" hidden="1">
      <c r="E3" s="8" t="s">
        <v>158</v>
      </c>
    </row>
    <row r="4" spans="1:5" s="3" customFormat="1" ht="15" customHeight="1">
      <c r="A4" s="9"/>
      <c r="B4" s="10"/>
      <c r="C4" s="10"/>
      <c r="D4" s="10"/>
      <c r="E4" s="11" t="s">
        <v>21</v>
      </c>
    </row>
    <row r="5" spans="1:5" s="4" customFormat="1" ht="30" customHeight="1">
      <c r="A5" s="140" t="s">
        <v>159</v>
      </c>
      <c r="B5" s="137" t="s">
        <v>160</v>
      </c>
      <c r="C5" s="138"/>
      <c r="D5" s="138"/>
      <c r="E5" s="139"/>
    </row>
    <row r="6" spans="1:5" s="4" customFormat="1" ht="30" customHeight="1">
      <c r="A6" s="141"/>
      <c r="B6" s="12" t="s">
        <v>74</v>
      </c>
      <c r="C6" s="13" t="s">
        <v>161</v>
      </c>
      <c r="D6" s="12" t="s">
        <v>162</v>
      </c>
      <c r="E6" s="12" t="s">
        <v>113</v>
      </c>
    </row>
    <row r="7" spans="1:5" s="4" customFormat="1" ht="30" customHeight="1">
      <c r="A7" s="14" t="s">
        <v>74</v>
      </c>
      <c r="B7" s="15">
        <f>B8+B11+B14+B15+B16</f>
        <v>15.8</v>
      </c>
      <c r="C7" s="15">
        <f>C8+C11+C14+C15+C16</f>
        <v>15.8</v>
      </c>
      <c r="D7" s="15"/>
      <c r="E7" s="15"/>
    </row>
    <row r="8" spans="1:5" s="4" customFormat="1" ht="30" customHeight="1">
      <c r="A8" s="16" t="s">
        <v>163</v>
      </c>
      <c r="B8" s="15">
        <f>SUM(C8:E8)</f>
        <v>0</v>
      </c>
      <c r="C8" s="15">
        <f>C9+C10</f>
        <v>0</v>
      </c>
      <c r="D8" s="15"/>
      <c r="E8" s="15"/>
    </row>
    <row r="9" spans="1:5" s="4" customFormat="1" ht="30" customHeight="1">
      <c r="A9" s="14" t="s">
        <v>164</v>
      </c>
      <c r="B9" s="15">
        <f aca="true" t="shared" si="0" ref="B9:B16">SUM(C9:E9)</f>
        <v>0</v>
      </c>
      <c r="C9" s="17"/>
      <c r="D9" s="18"/>
      <c r="E9" s="18"/>
    </row>
    <row r="10" spans="1:5" s="4" customFormat="1" ht="30" customHeight="1">
      <c r="A10" s="16" t="s">
        <v>165</v>
      </c>
      <c r="B10" s="15">
        <f t="shared" si="0"/>
        <v>0</v>
      </c>
      <c r="C10" s="17"/>
      <c r="D10" s="18"/>
      <c r="E10" s="18"/>
    </row>
    <row r="11" spans="1:5" s="4" customFormat="1" ht="30" customHeight="1">
      <c r="A11" s="16" t="s">
        <v>166</v>
      </c>
      <c r="B11" s="15">
        <f t="shared" si="0"/>
        <v>13.5</v>
      </c>
      <c r="C11" s="15">
        <f>C12+C13</f>
        <v>13.5</v>
      </c>
      <c r="D11" s="15"/>
      <c r="E11" s="15"/>
    </row>
    <row r="12" spans="1:5" s="4" customFormat="1" ht="30" customHeight="1">
      <c r="A12" s="16" t="s">
        <v>167</v>
      </c>
      <c r="B12" s="15">
        <f t="shared" si="0"/>
        <v>0</v>
      </c>
      <c r="C12" s="17"/>
      <c r="D12" s="18"/>
      <c r="E12" s="18"/>
    </row>
    <row r="13" spans="1:5" ht="30" customHeight="1">
      <c r="A13" s="19" t="s">
        <v>168</v>
      </c>
      <c r="B13" s="15">
        <f t="shared" si="0"/>
        <v>13.5</v>
      </c>
      <c r="C13" s="17">
        <v>13.5</v>
      </c>
      <c r="D13" s="18"/>
      <c r="E13" s="18"/>
    </row>
    <row r="14" spans="1:5" ht="30" customHeight="1">
      <c r="A14" s="16" t="s">
        <v>169</v>
      </c>
      <c r="B14" s="15">
        <f t="shared" si="0"/>
        <v>2</v>
      </c>
      <c r="C14" s="17">
        <v>2</v>
      </c>
      <c r="D14" s="18"/>
      <c r="E14" s="18"/>
    </row>
    <row r="15" spans="1:5" ht="30" customHeight="1">
      <c r="A15" s="16" t="s">
        <v>170</v>
      </c>
      <c r="B15" s="15">
        <f t="shared" si="0"/>
        <v>0.3</v>
      </c>
      <c r="C15" s="17">
        <v>0.3</v>
      </c>
      <c r="D15" s="18"/>
      <c r="E15" s="18"/>
    </row>
    <row r="16" spans="1:5" ht="30" customHeight="1">
      <c r="A16" s="16" t="s">
        <v>171</v>
      </c>
      <c r="B16" s="15">
        <f t="shared" si="0"/>
        <v>0</v>
      </c>
      <c r="C16" s="17"/>
      <c r="D16" s="18"/>
      <c r="E16" s="18"/>
    </row>
    <row r="17" ht="15.75">
      <c r="A17" s="20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23" sqref="B23"/>
    </sheetView>
  </sheetViews>
  <sheetFormatPr defaultColWidth="9.00390625" defaultRowHeight="14.25"/>
  <cols>
    <col min="1" max="1" width="50.625" style="49" customWidth="1"/>
    <col min="2" max="2" width="15.625" style="49" customWidth="1"/>
    <col min="3" max="3" width="50.625" style="49" customWidth="1"/>
    <col min="4" max="4" width="15.625" style="49" customWidth="1"/>
    <col min="5" max="6" width="9.00390625" style="50" customWidth="1"/>
    <col min="7" max="16384" width="9.00390625" style="49" customWidth="1"/>
  </cols>
  <sheetData>
    <row r="1" spans="1:4" ht="15.75">
      <c r="A1" s="51" t="s">
        <v>19</v>
      </c>
      <c r="B1" s="55"/>
      <c r="C1" s="55"/>
      <c r="D1" s="55"/>
    </row>
    <row r="2" spans="1:6" s="46" customFormat="1" ht="18" customHeight="1">
      <c r="A2" s="110" t="s">
        <v>2</v>
      </c>
      <c r="B2" s="111"/>
      <c r="C2" s="111"/>
      <c r="D2" s="111"/>
      <c r="E2" s="54"/>
      <c r="F2" s="54"/>
    </row>
    <row r="3" spans="1:4" ht="3" customHeight="1" hidden="1">
      <c r="A3" s="55"/>
      <c r="B3" s="55"/>
      <c r="C3" s="55"/>
      <c r="D3" s="8" t="s">
        <v>20</v>
      </c>
    </row>
    <row r="4" spans="1:6" s="1" customFormat="1" ht="15" customHeight="1">
      <c r="A4" s="9"/>
      <c r="B4" s="52"/>
      <c r="C4" s="52"/>
      <c r="D4" s="11" t="s">
        <v>21</v>
      </c>
      <c r="E4" s="7"/>
      <c r="F4" s="7"/>
    </row>
    <row r="5" spans="1:6" s="48" customFormat="1" ht="14.25" customHeight="1">
      <c r="A5" s="112" t="s">
        <v>22</v>
      </c>
      <c r="B5" s="113"/>
      <c r="C5" s="112" t="s">
        <v>23</v>
      </c>
      <c r="D5" s="113"/>
      <c r="E5" s="60"/>
      <c r="F5" s="60"/>
    </row>
    <row r="6" spans="1:6" s="48" customFormat="1" ht="14.25" customHeight="1">
      <c r="A6" s="107" t="s">
        <v>24</v>
      </c>
      <c r="B6" s="103" t="s">
        <v>25</v>
      </c>
      <c r="C6" s="107" t="s">
        <v>24</v>
      </c>
      <c r="D6" s="103" t="s">
        <v>25</v>
      </c>
      <c r="E6" s="60"/>
      <c r="F6" s="60"/>
    </row>
    <row r="7" spans="1:6" s="1" customFormat="1" ht="14.25" customHeight="1">
      <c r="A7" s="108" t="s">
        <v>26</v>
      </c>
      <c r="B7" s="62">
        <v>3851.49</v>
      </c>
      <c r="C7" s="108" t="s">
        <v>27</v>
      </c>
      <c r="D7" s="62">
        <v>650.4</v>
      </c>
      <c r="E7" s="7"/>
      <c r="F7" s="7"/>
    </row>
    <row r="8" spans="1:6" s="1" customFormat="1" ht="14.25" customHeight="1">
      <c r="A8" s="61" t="s">
        <v>28</v>
      </c>
      <c r="B8" s="65"/>
      <c r="C8" s="108" t="s">
        <v>29</v>
      </c>
      <c r="D8" s="62"/>
      <c r="E8" s="7"/>
      <c r="F8" s="7"/>
    </row>
    <row r="9" spans="1:6" s="1" customFormat="1" ht="14.25" customHeight="1">
      <c r="A9" s="61" t="s">
        <v>30</v>
      </c>
      <c r="B9" s="65"/>
      <c r="C9" s="108" t="s">
        <v>31</v>
      </c>
      <c r="D9" s="62"/>
      <c r="E9" s="7"/>
      <c r="F9" s="7"/>
    </row>
    <row r="10" spans="1:6" s="1" customFormat="1" ht="14.25" customHeight="1">
      <c r="A10" s="61" t="s">
        <v>32</v>
      </c>
      <c r="B10" s="65"/>
      <c r="C10" s="108" t="s">
        <v>33</v>
      </c>
      <c r="D10" s="62"/>
      <c r="E10" s="7"/>
      <c r="F10" s="7"/>
    </row>
    <row r="11" spans="1:6" s="1" customFormat="1" ht="14.25" customHeight="1">
      <c r="A11" s="61" t="s">
        <v>34</v>
      </c>
      <c r="B11" s="65"/>
      <c r="C11" s="108" t="s">
        <v>35</v>
      </c>
      <c r="D11" s="62"/>
      <c r="E11" s="7"/>
      <c r="F11" s="7"/>
    </row>
    <row r="12" spans="1:6" s="1" customFormat="1" ht="14.25" customHeight="1">
      <c r="A12" s="61" t="s">
        <v>36</v>
      </c>
      <c r="B12" s="65"/>
      <c r="C12" s="108" t="s">
        <v>37</v>
      </c>
      <c r="D12" s="62"/>
      <c r="E12" s="7"/>
      <c r="F12" s="7"/>
    </row>
    <row r="13" spans="1:6" s="1" customFormat="1" ht="14.25" customHeight="1">
      <c r="A13" s="61"/>
      <c r="B13" s="65"/>
      <c r="C13" s="108" t="s">
        <v>38</v>
      </c>
      <c r="D13" s="62"/>
      <c r="E13" s="7"/>
      <c r="F13" s="7"/>
    </row>
    <row r="14" spans="1:6" s="1" customFormat="1" ht="14.25" customHeight="1">
      <c r="A14" s="61"/>
      <c r="B14" s="65"/>
      <c r="C14" s="108" t="s">
        <v>39</v>
      </c>
      <c r="D14" s="62">
        <v>294.8</v>
      </c>
      <c r="E14" s="7"/>
      <c r="F14" s="7"/>
    </row>
    <row r="15" spans="1:6" s="1" customFormat="1" ht="14.25" customHeight="1">
      <c r="A15" s="61"/>
      <c r="B15" s="65"/>
      <c r="C15" s="108" t="s">
        <v>40</v>
      </c>
      <c r="D15" s="62">
        <v>143.4</v>
      </c>
      <c r="E15" s="7"/>
      <c r="F15" s="7"/>
    </row>
    <row r="16" spans="1:6" s="1" customFormat="1" ht="14.25" customHeight="1">
      <c r="A16" s="61"/>
      <c r="B16" s="65"/>
      <c r="C16" s="108" t="s">
        <v>41</v>
      </c>
      <c r="D16" s="62"/>
      <c r="E16" s="7"/>
      <c r="F16" s="7"/>
    </row>
    <row r="17" spans="1:6" s="1" customFormat="1" ht="14.25" customHeight="1">
      <c r="A17" s="61"/>
      <c r="B17" s="68"/>
      <c r="C17" s="108" t="s">
        <v>42</v>
      </c>
      <c r="D17" s="62">
        <v>2510.22</v>
      </c>
      <c r="E17" s="7"/>
      <c r="F17" s="7"/>
    </row>
    <row r="18" spans="1:6" s="1" customFormat="1" ht="14.25" customHeight="1">
      <c r="A18" s="61"/>
      <c r="B18" s="65"/>
      <c r="C18" s="108" t="s">
        <v>43</v>
      </c>
      <c r="D18" s="62">
        <v>222.58</v>
      </c>
      <c r="E18" s="7"/>
      <c r="F18" s="7"/>
    </row>
    <row r="19" spans="1:6" s="1" customFormat="1" ht="14.25" customHeight="1">
      <c r="A19" s="61"/>
      <c r="B19" s="65"/>
      <c r="C19" s="108" t="s">
        <v>44</v>
      </c>
      <c r="D19" s="62"/>
      <c r="E19" s="7"/>
      <c r="F19" s="7"/>
    </row>
    <row r="20" spans="1:6" s="1" customFormat="1" ht="14.25" customHeight="1">
      <c r="A20" s="61"/>
      <c r="B20" s="65"/>
      <c r="C20" s="108" t="s">
        <v>45</v>
      </c>
      <c r="D20" s="62"/>
      <c r="E20" s="7"/>
      <c r="F20" s="7"/>
    </row>
    <row r="21" spans="1:6" s="1" customFormat="1" ht="14.25" customHeight="1">
      <c r="A21" s="61"/>
      <c r="B21" s="65"/>
      <c r="C21" s="108" t="s">
        <v>46</v>
      </c>
      <c r="D21" s="62"/>
      <c r="E21" s="7"/>
      <c r="F21" s="7"/>
    </row>
    <row r="22" spans="1:6" s="1" customFormat="1" ht="14.25" customHeight="1">
      <c r="A22" s="61"/>
      <c r="B22" s="65"/>
      <c r="C22" s="108" t="s">
        <v>47</v>
      </c>
      <c r="D22" s="62"/>
      <c r="E22" s="7"/>
      <c r="F22" s="7"/>
    </row>
    <row r="23" spans="1:6" s="1" customFormat="1" ht="14.25" customHeight="1">
      <c r="A23" s="61"/>
      <c r="B23" s="61"/>
      <c r="C23" s="108" t="s">
        <v>48</v>
      </c>
      <c r="D23" s="104"/>
      <c r="E23" s="7"/>
      <c r="F23" s="7"/>
    </row>
    <row r="24" spans="1:6" s="1" customFormat="1" ht="14.25" customHeight="1">
      <c r="A24" s="61"/>
      <c r="B24" s="61"/>
      <c r="C24" s="108" t="s">
        <v>49</v>
      </c>
      <c r="D24" s="104"/>
      <c r="E24" s="7"/>
      <c r="F24" s="7"/>
    </row>
    <row r="25" spans="1:6" s="1" customFormat="1" ht="14.25" customHeight="1">
      <c r="A25" s="61"/>
      <c r="B25" s="61"/>
      <c r="C25" s="108" t="s">
        <v>50</v>
      </c>
      <c r="D25" s="62">
        <v>30.09</v>
      </c>
      <c r="E25" s="7"/>
      <c r="F25" s="7"/>
    </row>
    <row r="26" spans="1:6" s="1" customFormat="1" ht="14.25" customHeight="1">
      <c r="A26" s="61"/>
      <c r="B26" s="61"/>
      <c r="C26" s="108" t="s">
        <v>51</v>
      </c>
      <c r="D26" s="104"/>
      <c r="E26" s="7"/>
      <c r="F26" s="7"/>
    </row>
    <row r="27" spans="1:6" s="1" customFormat="1" ht="14.25" customHeight="1">
      <c r="A27" s="61"/>
      <c r="B27" s="61"/>
      <c r="C27" s="108" t="s">
        <v>52</v>
      </c>
      <c r="D27" s="104"/>
      <c r="E27" s="7"/>
      <c r="F27" s="7"/>
    </row>
    <row r="28" spans="1:6" s="1" customFormat="1" ht="14.25" customHeight="1">
      <c r="A28" s="61"/>
      <c r="B28" s="61"/>
      <c r="C28" s="108" t="s">
        <v>53</v>
      </c>
      <c r="D28" s="104"/>
      <c r="E28" s="7"/>
      <c r="F28" s="7"/>
    </row>
    <row r="29" spans="1:6" s="1" customFormat="1" ht="14.25" customHeight="1">
      <c r="A29" s="107" t="s">
        <v>54</v>
      </c>
      <c r="B29" s="56">
        <f>SUM(B7:B28)</f>
        <v>3851.49</v>
      </c>
      <c r="C29" s="107" t="s">
        <v>55</v>
      </c>
      <c r="D29" s="56">
        <f>SUM(D7:D28)</f>
        <v>3851.49</v>
      </c>
      <c r="E29" s="7"/>
      <c r="F29" s="7"/>
    </row>
    <row r="30" spans="1:6" s="1" customFormat="1" ht="14.25" customHeight="1">
      <c r="A30" s="61" t="s">
        <v>56</v>
      </c>
      <c r="B30" s="56"/>
      <c r="C30" s="61" t="s">
        <v>57</v>
      </c>
      <c r="D30" s="56"/>
      <c r="E30" s="7"/>
      <c r="F30" s="7"/>
    </row>
    <row r="31" spans="1:6" s="1" customFormat="1" ht="14.25" customHeight="1">
      <c r="A31" s="61" t="s">
        <v>58</v>
      </c>
      <c r="B31" s="56"/>
      <c r="C31" s="61" t="s">
        <v>59</v>
      </c>
      <c r="D31" s="56"/>
      <c r="E31" s="7"/>
      <c r="F31" s="7"/>
    </row>
    <row r="32" spans="1:6" s="1" customFormat="1" ht="14.25" customHeight="1">
      <c r="A32" s="107" t="s">
        <v>60</v>
      </c>
      <c r="B32" s="56">
        <f>B29+B30+B31</f>
        <v>3851.49</v>
      </c>
      <c r="C32" s="107" t="s">
        <v>60</v>
      </c>
      <c r="D32" s="56">
        <f>D29+D30+D31</f>
        <v>3851.49</v>
      </c>
      <c r="E32" s="7"/>
      <c r="F32" s="7"/>
    </row>
    <row r="33" spans="1:4" ht="29.25" customHeight="1">
      <c r="A33" s="114"/>
      <c r="B33" s="115"/>
      <c r="C33" s="115"/>
      <c r="D33" s="11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60" zoomScalePageLayoutView="0" workbookViewId="0" topLeftCell="A1">
      <selection activeCell="B19" sqref="B19"/>
    </sheetView>
  </sheetViews>
  <sheetFormatPr defaultColWidth="9.00390625" defaultRowHeight="14.25"/>
  <cols>
    <col min="1" max="1" width="9.375" style="95" customWidth="1"/>
    <col min="2" max="2" width="32.375" style="75" customWidth="1"/>
    <col min="3" max="9" width="13.625" style="75" customWidth="1"/>
    <col min="10" max="16384" width="9.00390625" style="75" customWidth="1"/>
  </cols>
  <sheetData>
    <row r="1" spans="1:9" s="1" customFormat="1" ht="20.25" customHeight="1">
      <c r="A1" s="96" t="s">
        <v>61</v>
      </c>
      <c r="B1" s="52"/>
      <c r="C1" s="52"/>
      <c r="D1" s="52"/>
      <c r="E1" s="52"/>
      <c r="F1" s="53"/>
      <c r="G1" s="53"/>
      <c r="H1" s="52"/>
      <c r="I1" s="52"/>
    </row>
    <row r="2" spans="1:9" s="93" customFormat="1" ht="23.25">
      <c r="A2" s="116" t="s">
        <v>4</v>
      </c>
      <c r="B2" s="117"/>
      <c r="C2" s="117"/>
      <c r="D2" s="117"/>
      <c r="E2" s="117"/>
      <c r="F2" s="117"/>
      <c r="G2" s="117"/>
      <c r="H2" s="117"/>
      <c r="I2" s="117"/>
    </row>
    <row r="3" spans="1:9" ht="15.75" hidden="1">
      <c r="A3" s="97"/>
      <c r="B3" s="76"/>
      <c r="C3" s="76"/>
      <c r="D3" s="76"/>
      <c r="E3" s="76"/>
      <c r="F3" s="76"/>
      <c r="G3" s="76"/>
      <c r="H3" s="76"/>
      <c r="I3" s="8" t="s">
        <v>62</v>
      </c>
    </row>
    <row r="4" spans="1:9" s="73" customFormat="1" ht="15">
      <c r="A4" s="98"/>
      <c r="B4" s="77"/>
      <c r="C4" s="77"/>
      <c r="D4" s="77"/>
      <c r="E4" s="78"/>
      <c r="F4" s="77"/>
      <c r="G4" s="77"/>
      <c r="H4" s="77"/>
      <c r="I4" s="11" t="s">
        <v>63</v>
      </c>
    </row>
    <row r="5" spans="1:10" s="74" customFormat="1" ht="22.5" customHeight="1">
      <c r="A5" s="118" t="s">
        <v>64</v>
      </c>
      <c r="B5" s="119"/>
      <c r="C5" s="123" t="s">
        <v>65</v>
      </c>
      <c r="D5" s="123" t="s">
        <v>66</v>
      </c>
      <c r="E5" s="123" t="s">
        <v>67</v>
      </c>
      <c r="F5" s="123" t="s">
        <v>68</v>
      </c>
      <c r="G5" s="123" t="s">
        <v>69</v>
      </c>
      <c r="H5" s="123" t="s">
        <v>70</v>
      </c>
      <c r="I5" s="123" t="s">
        <v>71</v>
      </c>
      <c r="J5" s="91"/>
    </row>
    <row r="6" spans="1:10" s="74" customFormat="1" ht="22.5" customHeight="1">
      <c r="A6" s="122" t="s">
        <v>72</v>
      </c>
      <c r="B6" s="123" t="s">
        <v>73</v>
      </c>
      <c r="C6" s="119"/>
      <c r="D6" s="119"/>
      <c r="E6" s="119"/>
      <c r="F6" s="119"/>
      <c r="G6" s="119"/>
      <c r="H6" s="119"/>
      <c r="I6" s="119"/>
      <c r="J6" s="91"/>
    </row>
    <row r="7" spans="1:10" s="74" customFormat="1" ht="22.5" customHeight="1">
      <c r="A7" s="122"/>
      <c r="B7" s="119"/>
      <c r="C7" s="119"/>
      <c r="D7" s="119"/>
      <c r="E7" s="119"/>
      <c r="F7" s="119"/>
      <c r="G7" s="119"/>
      <c r="H7" s="119"/>
      <c r="I7" s="119"/>
      <c r="J7" s="91"/>
    </row>
    <row r="8" spans="1:10" s="73" customFormat="1" ht="22.5" customHeight="1">
      <c r="A8" s="120" t="s">
        <v>74</v>
      </c>
      <c r="B8" s="121"/>
      <c r="C8" s="79">
        <f>SUM(C9:C28)</f>
        <v>3851.4900000000002</v>
      </c>
      <c r="D8" s="79">
        <f>SUM(D9:D28)</f>
        <v>3851.4900000000002</v>
      </c>
      <c r="E8" s="79"/>
      <c r="F8" s="79"/>
      <c r="G8" s="79"/>
      <c r="H8" s="79"/>
      <c r="I8" s="79"/>
      <c r="J8" s="92"/>
    </row>
    <row r="9" spans="1:10" s="94" customFormat="1" ht="22.5" customHeight="1">
      <c r="A9" s="87">
        <v>2010301</v>
      </c>
      <c r="B9" s="85" t="s">
        <v>75</v>
      </c>
      <c r="C9" s="99">
        <f aca="true" t="shared" si="0" ref="C9:C25">SUM(D9:I9)</f>
        <v>600.4</v>
      </c>
      <c r="D9" s="100">
        <v>600.4</v>
      </c>
      <c r="E9" s="101"/>
      <c r="F9" s="101"/>
      <c r="G9" s="101"/>
      <c r="H9" s="101"/>
      <c r="I9" s="101"/>
      <c r="J9" s="102"/>
    </row>
    <row r="10" spans="1:10" s="94" customFormat="1" ht="22.5" customHeight="1">
      <c r="A10" s="87">
        <v>2010308</v>
      </c>
      <c r="B10" s="85" t="s">
        <v>76</v>
      </c>
      <c r="C10" s="99">
        <f t="shared" si="0"/>
        <v>50</v>
      </c>
      <c r="D10" s="100">
        <v>50</v>
      </c>
      <c r="E10" s="101"/>
      <c r="F10" s="101"/>
      <c r="G10" s="101"/>
      <c r="H10" s="101"/>
      <c r="I10" s="101"/>
      <c r="J10" s="102"/>
    </row>
    <row r="11" spans="1:10" s="94" customFormat="1" ht="22.5" customHeight="1">
      <c r="A11" s="87">
        <v>2080207</v>
      </c>
      <c r="B11" s="86" t="s">
        <v>77</v>
      </c>
      <c r="C11" s="99">
        <f t="shared" si="0"/>
        <v>107.79</v>
      </c>
      <c r="D11" s="100">
        <v>107.79</v>
      </c>
      <c r="E11" s="101"/>
      <c r="F11" s="101"/>
      <c r="G11" s="101"/>
      <c r="H11" s="101"/>
      <c r="I11" s="101"/>
      <c r="J11" s="102"/>
    </row>
    <row r="12" spans="1:10" s="94" customFormat="1" ht="22.5" customHeight="1">
      <c r="A12" s="87">
        <v>2080505</v>
      </c>
      <c r="B12" s="86" t="s">
        <v>78</v>
      </c>
      <c r="C12" s="99">
        <f t="shared" si="0"/>
        <v>70.19</v>
      </c>
      <c r="D12" s="100">
        <v>70.19</v>
      </c>
      <c r="E12" s="101"/>
      <c r="F12" s="101"/>
      <c r="G12" s="101"/>
      <c r="H12" s="101"/>
      <c r="I12" s="101"/>
      <c r="J12" s="102"/>
    </row>
    <row r="13" spans="1:10" s="94" customFormat="1" ht="22.5" customHeight="1">
      <c r="A13" s="87">
        <v>2080902</v>
      </c>
      <c r="B13" s="85" t="s">
        <v>79</v>
      </c>
      <c r="C13" s="99">
        <f t="shared" si="0"/>
        <v>21.45</v>
      </c>
      <c r="D13" s="100">
        <v>21.45</v>
      </c>
      <c r="E13" s="101"/>
      <c r="F13" s="101"/>
      <c r="G13" s="101"/>
      <c r="H13" s="101"/>
      <c r="I13" s="101"/>
      <c r="J13" s="102"/>
    </row>
    <row r="14" spans="1:10" s="94" customFormat="1" ht="22.5" customHeight="1">
      <c r="A14" s="87">
        <v>2080803</v>
      </c>
      <c r="B14" s="85" t="s">
        <v>80</v>
      </c>
      <c r="C14" s="99">
        <f t="shared" si="0"/>
        <v>0.11</v>
      </c>
      <c r="D14" s="100">
        <v>0.11</v>
      </c>
      <c r="E14" s="101"/>
      <c r="F14" s="101"/>
      <c r="G14" s="101"/>
      <c r="H14" s="101"/>
      <c r="I14" s="101"/>
      <c r="J14" s="102"/>
    </row>
    <row r="15" spans="1:10" s="94" customFormat="1" ht="22.5" customHeight="1">
      <c r="A15" s="87">
        <v>2080805</v>
      </c>
      <c r="B15" s="85" t="s">
        <v>81</v>
      </c>
      <c r="C15" s="99">
        <f t="shared" si="0"/>
        <v>93.59</v>
      </c>
      <c r="D15" s="100">
        <v>93.59</v>
      </c>
      <c r="E15" s="101"/>
      <c r="F15" s="101"/>
      <c r="G15" s="101"/>
      <c r="H15" s="101"/>
      <c r="I15" s="101"/>
      <c r="J15" s="102"/>
    </row>
    <row r="16" spans="1:10" s="94" customFormat="1" ht="22.5" customHeight="1">
      <c r="A16" s="87">
        <v>2082102</v>
      </c>
      <c r="B16" s="142" t="s">
        <v>172</v>
      </c>
      <c r="C16" s="99">
        <f t="shared" si="0"/>
        <v>1.67</v>
      </c>
      <c r="D16" s="100">
        <v>1.67</v>
      </c>
      <c r="E16" s="101"/>
      <c r="F16" s="101"/>
      <c r="G16" s="101"/>
      <c r="H16" s="101"/>
      <c r="I16" s="101"/>
      <c r="J16" s="102"/>
    </row>
    <row r="17" spans="1:10" s="94" customFormat="1" ht="22.5" customHeight="1">
      <c r="A17" s="87">
        <v>2101101</v>
      </c>
      <c r="B17" s="85" t="s">
        <v>83</v>
      </c>
      <c r="C17" s="99">
        <f t="shared" si="0"/>
        <v>6.06</v>
      </c>
      <c r="D17" s="100">
        <v>6.06</v>
      </c>
      <c r="E17" s="101"/>
      <c r="F17" s="101"/>
      <c r="G17" s="101"/>
      <c r="H17" s="101"/>
      <c r="I17" s="101"/>
      <c r="J17" s="102"/>
    </row>
    <row r="18" spans="1:10" s="94" customFormat="1" ht="22.5" customHeight="1">
      <c r="A18" s="87">
        <v>2101102</v>
      </c>
      <c r="B18" s="86" t="s">
        <v>84</v>
      </c>
      <c r="C18" s="99">
        <f t="shared" si="0"/>
        <v>31.54</v>
      </c>
      <c r="D18" s="100">
        <v>31.54</v>
      </c>
      <c r="E18" s="101"/>
      <c r="F18" s="101"/>
      <c r="G18" s="101"/>
      <c r="H18" s="101"/>
      <c r="I18" s="101"/>
      <c r="J18" s="102"/>
    </row>
    <row r="19" spans="1:10" s="94" customFormat="1" ht="22.5" customHeight="1">
      <c r="A19" s="87">
        <v>2100717</v>
      </c>
      <c r="B19" s="85" t="s">
        <v>85</v>
      </c>
      <c r="C19" s="99">
        <f t="shared" si="0"/>
        <v>105.8</v>
      </c>
      <c r="D19" s="100">
        <v>105.8</v>
      </c>
      <c r="E19" s="101"/>
      <c r="F19" s="101"/>
      <c r="G19" s="101"/>
      <c r="H19" s="101"/>
      <c r="I19" s="101"/>
      <c r="J19" s="102"/>
    </row>
    <row r="20" spans="1:10" s="94" customFormat="1" ht="22.5" customHeight="1">
      <c r="A20" s="87">
        <v>2120399</v>
      </c>
      <c r="B20" s="85" t="s">
        <v>86</v>
      </c>
      <c r="C20" s="99">
        <f t="shared" si="0"/>
        <v>5.2</v>
      </c>
      <c r="D20" s="100">
        <v>5.2</v>
      </c>
      <c r="E20" s="101"/>
      <c r="F20" s="101"/>
      <c r="G20" s="101"/>
      <c r="H20" s="101"/>
      <c r="I20" s="101"/>
      <c r="J20" s="102"/>
    </row>
    <row r="21" spans="1:10" s="94" customFormat="1" ht="22.5" customHeight="1">
      <c r="A21" s="87">
        <v>2120103</v>
      </c>
      <c r="B21" s="86" t="s">
        <v>87</v>
      </c>
      <c r="C21" s="99">
        <f t="shared" si="0"/>
        <v>345.72</v>
      </c>
      <c r="D21" s="100">
        <v>345.72</v>
      </c>
      <c r="E21" s="101"/>
      <c r="F21" s="101"/>
      <c r="G21" s="101"/>
      <c r="H21" s="101"/>
      <c r="I21" s="101"/>
      <c r="J21" s="102"/>
    </row>
    <row r="22" spans="1:10" s="94" customFormat="1" ht="22.5" customHeight="1">
      <c r="A22" s="87">
        <v>2120801</v>
      </c>
      <c r="B22" s="85" t="s">
        <v>88</v>
      </c>
      <c r="C22" s="99">
        <f t="shared" si="0"/>
        <v>2159.3</v>
      </c>
      <c r="D22" s="100">
        <v>2159.3</v>
      </c>
      <c r="E22" s="101"/>
      <c r="F22" s="101"/>
      <c r="G22" s="101"/>
      <c r="H22" s="101"/>
      <c r="I22" s="101"/>
      <c r="J22" s="102"/>
    </row>
    <row r="23" spans="1:10" s="94" customFormat="1" ht="22.5" customHeight="1">
      <c r="A23" s="87">
        <v>2130152</v>
      </c>
      <c r="B23" s="85" t="s">
        <v>89</v>
      </c>
      <c r="C23" s="99">
        <f t="shared" si="0"/>
        <v>9.45</v>
      </c>
      <c r="D23" s="100">
        <v>9.45</v>
      </c>
      <c r="E23" s="101"/>
      <c r="F23" s="101"/>
      <c r="G23" s="101"/>
      <c r="H23" s="101"/>
      <c r="I23" s="101"/>
      <c r="J23" s="102"/>
    </row>
    <row r="24" spans="1:10" s="94" customFormat="1" ht="22.5" customHeight="1">
      <c r="A24" s="87">
        <v>2130705</v>
      </c>
      <c r="B24" s="142" t="s">
        <v>173</v>
      </c>
      <c r="C24" s="99">
        <f t="shared" si="0"/>
        <v>213.13</v>
      </c>
      <c r="D24" s="100">
        <v>213.13</v>
      </c>
      <c r="E24" s="101"/>
      <c r="F24" s="101"/>
      <c r="G24" s="101"/>
      <c r="H24" s="101"/>
      <c r="I24" s="101"/>
      <c r="J24" s="102"/>
    </row>
    <row r="25" spans="1:10" s="94" customFormat="1" ht="22.5" customHeight="1">
      <c r="A25" s="87">
        <v>2210201</v>
      </c>
      <c r="B25" s="85" t="s">
        <v>91</v>
      </c>
      <c r="C25" s="99">
        <f t="shared" si="0"/>
        <v>30.09</v>
      </c>
      <c r="D25" s="100">
        <v>30.09</v>
      </c>
      <c r="E25" s="101"/>
      <c r="F25" s="101"/>
      <c r="G25" s="101"/>
      <c r="H25" s="101"/>
      <c r="I25" s="101"/>
      <c r="J25" s="102"/>
    </row>
  </sheetData>
  <sheetProtection/>
  <mergeCells count="12">
    <mergeCell ref="H5:H7"/>
    <mergeCell ref="I5:I7"/>
    <mergeCell ref="A2:I2"/>
    <mergeCell ref="A5:B5"/>
    <mergeCell ref="A8:B8"/>
    <mergeCell ref="A6:A7"/>
    <mergeCell ref="B6:B7"/>
    <mergeCell ref="C5:C7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E17" sqref="E17"/>
    </sheetView>
  </sheetViews>
  <sheetFormatPr defaultColWidth="9.00390625" defaultRowHeight="14.25"/>
  <cols>
    <col min="1" max="1" width="8.25390625" style="75" customWidth="1"/>
    <col min="2" max="2" width="34.375" style="75" customWidth="1"/>
    <col min="3" max="3" width="14.375" style="75" customWidth="1"/>
    <col min="4" max="8" width="14.625" style="75" customWidth="1"/>
    <col min="9" max="9" width="9.00390625" style="75" customWidth="1"/>
    <col min="10" max="10" width="12.625" style="75" customWidth="1"/>
    <col min="11" max="16384" width="9.00390625" style="75" customWidth="1"/>
  </cols>
  <sheetData>
    <row r="1" spans="1:7" s="1" customFormat="1" ht="23.25" customHeight="1">
      <c r="A1" s="6" t="s">
        <v>92</v>
      </c>
      <c r="F1" s="7"/>
      <c r="G1" s="7"/>
    </row>
    <row r="2" spans="1:8" s="72" customFormat="1" ht="23.25">
      <c r="A2" s="124" t="s">
        <v>6</v>
      </c>
      <c r="B2" s="117"/>
      <c r="C2" s="117"/>
      <c r="D2" s="117"/>
      <c r="E2" s="117"/>
      <c r="F2" s="117"/>
      <c r="G2" s="117"/>
      <c r="H2" s="117"/>
    </row>
    <row r="3" spans="1:8" ht="15.75" hidden="1">
      <c r="A3" s="76"/>
      <c r="B3" s="76"/>
      <c r="C3" s="76"/>
      <c r="D3" s="76"/>
      <c r="E3" s="76"/>
      <c r="F3" s="76"/>
      <c r="G3" s="76"/>
      <c r="H3" s="8" t="s">
        <v>93</v>
      </c>
    </row>
    <row r="4" spans="1:8" s="73" customFormat="1" ht="15">
      <c r="A4" s="9"/>
      <c r="B4" s="77"/>
      <c r="C4" s="77"/>
      <c r="D4" s="77"/>
      <c r="E4" s="78"/>
      <c r="F4" s="77"/>
      <c r="G4" s="77"/>
      <c r="H4" s="11" t="s">
        <v>21</v>
      </c>
    </row>
    <row r="5" spans="1:9" s="74" customFormat="1" ht="22.5" customHeight="1">
      <c r="A5" s="125" t="s">
        <v>64</v>
      </c>
      <c r="B5" s="119"/>
      <c r="C5" s="123" t="s">
        <v>94</v>
      </c>
      <c r="D5" s="123" t="s">
        <v>95</v>
      </c>
      <c r="E5" s="123" t="s">
        <v>96</v>
      </c>
      <c r="F5" s="123" t="s">
        <v>97</v>
      </c>
      <c r="G5" s="119" t="s">
        <v>98</v>
      </c>
      <c r="H5" s="123" t="s">
        <v>99</v>
      </c>
      <c r="I5" s="91"/>
    </row>
    <row r="6" spans="1:9" s="74" customFormat="1" ht="22.5" customHeight="1">
      <c r="A6" s="119" t="s">
        <v>100</v>
      </c>
      <c r="B6" s="123" t="s">
        <v>73</v>
      </c>
      <c r="C6" s="119"/>
      <c r="D6" s="119"/>
      <c r="E6" s="119"/>
      <c r="F6" s="119"/>
      <c r="G6" s="119"/>
      <c r="H6" s="119"/>
      <c r="I6" s="91"/>
    </row>
    <row r="7" spans="1:9" s="74" customFormat="1" ht="22.5" customHeight="1">
      <c r="A7" s="119"/>
      <c r="B7" s="119"/>
      <c r="C7" s="119"/>
      <c r="D7" s="119"/>
      <c r="E7" s="119"/>
      <c r="F7" s="119"/>
      <c r="G7" s="119"/>
      <c r="H7" s="119"/>
      <c r="I7" s="91"/>
    </row>
    <row r="8" spans="1:9" s="73" customFormat="1" ht="22.5" customHeight="1">
      <c r="A8" s="126" t="s">
        <v>101</v>
      </c>
      <c r="B8" s="121"/>
      <c r="C8" s="79">
        <f>SUM(D8:E8)</f>
        <v>3851.4900000000002</v>
      </c>
      <c r="D8" s="79">
        <f>D9+D17+D19</f>
        <v>1232.85</v>
      </c>
      <c r="E8" s="79">
        <f>E9+E17+E19</f>
        <v>2618.6400000000003</v>
      </c>
      <c r="F8" s="80"/>
      <c r="G8" s="80"/>
      <c r="H8" s="80"/>
      <c r="I8" s="92"/>
    </row>
    <row r="9" spans="1:9" s="73" customFormat="1" ht="22.5" customHeight="1">
      <c r="A9" s="81"/>
      <c r="B9" s="82" t="s">
        <v>102</v>
      </c>
      <c r="C9" s="79">
        <f aca="true" t="shared" si="0" ref="C9:C17">SUM(D9:H9)</f>
        <v>1115.62</v>
      </c>
      <c r="D9" s="83">
        <f>SUM(D10:D16)</f>
        <v>1115.62</v>
      </c>
      <c r="E9" s="84"/>
      <c r="F9" s="80"/>
      <c r="G9" s="80"/>
      <c r="H9" s="80"/>
      <c r="I9" s="92"/>
    </row>
    <row r="10" spans="1:9" s="73" customFormat="1" ht="22.5" customHeight="1">
      <c r="A10" s="81">
        <v>2010301</v>
      </c>
      <c r="B10" s="85" t="s">
        <v>75</v>
      </c>
      <c r="C10" s="80">
        <f t="shared" si="0"/>
        <v>483.17</v>
      </c>
      <c r="D10" s="84">
        <v>483.17</v>
      </c>
      <c r="E10" s="84"/>
      <c r="F10" s="80"/>
      <c r="G10" s="80"/>
      <c r="H10" s="80"/>
      <c r="I10" s="92"/>
    </row>
    <row r="11" spans="1:9" s="73" customFormat="1" ht="22.5" customHeight="1">
      <c r="A11" s="81">
        <v>2080505</v>
      </c>
      <c r="B11" s="85" t="s">
        <v>78</v>
      </c>
      <c r="C11" s="80">
        <f t="shared" si="0"/>
        <v>70.19</v>
      </c>
      <c r="D11" s="84">
        <v>70.19</v>
      </c>
      <c r="E11" s="84"/>
      <c r="F11" s="80"/>
      <c r="G11" s="80"/>
      <c r="H11" s="80"/>
      <c r="I11" s="92"/>
    </row>
    <row r="12" spans="1:9" s="73" customFormat="1" ht="22.5" customHeight="1">
      <c r="A12" s="81">
        <v>2101101</v>
      </c>
      <c r="B12" s="85" t="s">
        <v>83</v>
      </c>
      <c r="C12" s="80">
        <f t="shared" si="0"/>
        <v>6.06</v>
      </c>
      <c r="D12" s="84">
        <v>6.06</v>
      </c>
      <c r="E12" s="84"/>
      <c r="F12" s="80"/>
      <c r="G12" s="80"/>
      <c r="H12" s="80"/>
      <c r="I12" s="92"/>
    </row>
    <row r="13" spans="1:9" s="73" customFormat="1" ht="22.5" customHeight="1">
      <c r="A13" s="81">
        <v>2101102</v>
      </c>
      <c r="B13" s="86" t="s">
        <v>84</v>
      </c>
      <c r="C13" s="80">
        <f t="shared" si="0"/>
        <v>31.54</v>
      </c>
      <c r="D13" s="84">
        <v>31.54</v>
      </c>
      <c r="E13" s="84"/>
      <c r="F13" s="80"/>
      <c r="G13" s="80"/>
      <c r="H13" s="80"/>
      <c r="I13" s="92"/>
    </row>
    <row r="14" spans="1:9" s="73" customFormat="1" ht="22.5" customHeight="1">
      <c r="A14" s="81">
        <v>2210201</v>
      </c>
      <c r="B14" s="85" t="s">
        <v>91</v>
      </c>
      <c r="C14" s="80">
        <f t="shared" si="0"/>
        <v>30.09</v>
      </c>
      <c r="D14" s="84">
        <v>30.09</v>
      </c>
      <c r="E14" s="84"/>
      <c r="F14" s="80"/>
      <c r="G14" s="80"/>
      <c r="H14" s="80"/>
      <c r="I14" s="92"/>
    </row>
    <row r="15" spans="1:9" s="73" customFormat="1" ht="22.5" customHeight="1">
      <c r="A15" s="81">
        <v>2120103</v>
      </c>
      <c r="B15" s="85" t="s">
        <v>103</v>
      </c>
      <c r="C15" s="80">
        <f t="shared" si="0"/>
        <v>345.72</v>
      </c>
      <c r="D15" s="84">
        <v>345.72</v>
      </c>
      <c r="E15" s="84"/>
      <c r="F15" s="80"/>
      <c r="G15" s="80"/>
      <c r="H15" s="80"/>
      <c r="I15" s="92"/>
    </row>
    <row r="16" spans="1:9" s="73" customFormat="1" ht="22.5" customHeight="1">
      <c r="A16" s="81">
        <v>2130705</v>
      </c>
      <c r="B16" s="85" t="s">
        <v>90</v>
      </c>
      <c r="C16" s="80">
        <f t="shared" si="0"/>
        <v>148.85</v>
      </c>
      <c r="D16" s="84">
        <v>148.85</v>
      </c>
      <c r="E16" s="84"/>
      <c r="F16" s="80"/>
      <c r="G16" s="80"/>
      <c r="H16" s="80"/>
      <c r="I16" s="92"/>
    </row>
    <row r="17" spans="1:9" s="73" customFormat="1" ht="22.5" customHeight="1">
      <c r="A17" s="81"/>
      <c r="B17" s="82" t="s">
        <v>104</v>
      </c>
      <c r="C17" s="79">
        <f t="shared" si="0"/>
        <v>117.23</v>
      </c>
      <c r="D17" s="83">
        <v>117.23</v>
      </c>
      <c r="E17" s="84"/>
      <c r="F17" s="80"/>
      <c r="G17" s="80"/>
      <c r="H17" s="80"/>
      <c r="I17" s="92"/>
    </row>
    <row r="18" spans="1:9" s="73" customFormat="1" ht="22.5" customHeight="1">
      <c r="A18" s="81">
        <v>2010301</v>
      </c>
      <c r="B18" s="85" t="s">
        <v>75</v>
      </c>
      <c r="C18" s="80">
        <f>SUM(D18:H18)</f>
        <v>117.23</v>
      </c>
      <c r="D18" s="84">
        <v>117.23</v>
      </c>
      <c r="E18" s="84"/>
      <c r="F18" s="80"/>
      <c r="G18" s="80"/>
      <c r="H18" s="80"/>
      <c r="I18" s="92"/>
    </row>
    <row r="19" spans="1:9" s="73" customFormat="1" ht="22.5" customHeight="1">
      <c r="A19" s="81"/>
      <c r="B19" s="82" t="s">
        <v>105</v>
      </c>
      <c r="C19" s="79">
        <f>SUM(D19:H19)</f>
        <v>2618.6400000000003</v>
      </c>
      <c r="D19" s="83">
        <f>SUM(D20:D30)</f>
        <v>0</v>
      </c>
      <c r="E19" s="83">
        <f>SUM(E20:E30)</f>
        <v>2618.6400000000003</v>
      </c>
      <c r="F19" s="80"/>
      <c r="G19" s="80"/>
      <c r="H19" s="80"/>
      <c r="I19" s="92"/>
    </row>
    <row r="20" spans="1:9" s="73" customFormat="1" ht="22.5" customHeight="1">
      <c r="A20" s="87">
        <v>2010308</v>
      </c>
      <c r="B20" s="85" t="s">
        <v>76</v>
      </c>
      <c r="C20" s="80">
        <f aca="true" t="shared" si="1" ref="C20:C27">SUM(E20:H20)</f>
        <v>50</v>
      </c>
      <c r="D20" s="88"/>
      <c r="E20" s="84">
        <v>50</v>
      </c>
      <c r="F20" s="80"/>
      <c r="G20" s="80"/>
      <c r="H20" s="80"/>
      <c r="I20" s="92"/>
    </row>
    <row r="21" spans="1:9" s="73" customFormat="1" ht="22.5" customHeight="1">
      <c r="A21" s="87">
        <v>2080207</v>
      </c>
      <c r="B21" s="85" t="s">
        <v>77</v>
      </c>
      <c r="C21" s="80">
        <f t="shared" si="1"/>
        <v>107.79</v>
      </c>
      <c r="D21" s="88"/>
      <c r="E21" s="84">
        <v>107.79</v>
      </c>
      <c r="F21" s="80"/>
      <c r="G21" s="80"/>
      <c r="H21" s="80"/>
      <c r="I21" s="92"/>
    </row>
    <row r="22" spans="1:9" s="73" customFormat="1" ht="22.5" customHeight="1">
      <c r="A22" s="87">
        <v>2080902</v>
      </c>
      <c r="B22" s="85" t="s">
        <v>79</v>
      </c>
      <c r="C22" s="80">
        <f t="shared" si="1"/>
        <v>21.45</v>
      </c>
      <c r="D22" s="88"/>
      <c r="E22" s="84">
        <v>21.45</v>
      </c>
      <c r="F22" s="80"/>
      <c r="G22" s="80"/>
      <c r="H22" s="80"/>
      <c r="I22" s="92"/>
    </row>
    <row r="23" spans="1:9" s="73" customFormat="1" ht="22.5" customHeight="1">
      <c r="A23" s="87">
        <v>2080803</v>
      </c>
      <c r="B23" s="85" t="s">
        <v>80</v>
      </c>
      <c r="C23" s="80">
        <f t="shared" si="1"/>
        <v>0.11</v>
      </c>
      <c r="D23" s="88"/>
      <c r="E23" s="84">
        <v>0.11</v>
      </c>
      <c r="F23" s="80"/>
      <c r="G23" s="80"/>
      <c r="H23" s="80"/>
      <c r="I23" s="92"/>
    </row>
    <row r="24" spans="1:9" s="73" customFormat="1" ht="22.5" customHeight="1">
      <c r="A24" s="87">
        <v>2080805</v>
      </c>
      <c r="B24" s="85" t="s">
        <v>81</v>
      </c>
      <c r="C24" s="80">
        <f t="shared" si="1"/>
        <v>93.59</v>
      </c>
      <c r="D24" s="88"/>
      <c r="E24" s="84">
        <v>93.59</v>
      </c>
      <c r="F24" s="80"/>
      <c r="G24" s="80"/>
      <c r="H24" s="80"/>
      <c r="I24" s="92"/>
    </row>
    <row r="25" spans="1:9" s="73" customFormat="1" ht="22.5" customHeight="1">
      <c r="A25" s="87">
        <v>2082102</v>
      </c>
      <c r="B25" s="85" t="s">
        <v>82</v>
      </c>
      <c r="C25" s="80">
        <f t="shared" si="1"/>
        <v>1.67</v>
      </c>
      <c r="D25" s="88"/>
      <c r="E25" s="84">
        <v>1.67</v>
      </c>
      <c r="F25" s="80"/>
      <c r="G25" s="80"/>
      <c r="H25" s="80"/>
      <c r="I25" s="92"/>
    </row>
    <row r="26" spans="1:9" s="73" customFormat="1" ht="22.5" customHeight="1">
      <c r="A26" s="87">
        <v>2100717</v>
      </c>
      <c r="B26" s="85" t="s">
        <v>85</v>
      </c>
      <c r="C26" s="80">
        <f t="shared" si="1"/>
        <v>105.8</v>
      </c>
      <c r="D26" s="88"/>
      <c r="E26" s="84">
        <v>105.8</v>
      </c>
      <c r="F26" s="80"/>
      <c r="G26" s="80"/>
      <c r="H26" s="80"/>
      <c r="I26" s="92"/>
    </row>
    <row r="27" spans="1:9" s="73" customFormat="1" ht="22.5" customHeight="1">
      <c r="A27" s="87">
        <v>2120399</v>
      </c>
      <c r="B27" s="85" t="s">
        <v>86</v>
      </c>
      <c r="C27" s="80">
        <f t="shared" si="1"/>
        <v>5.2</v>
      </c>
      <c r="D27" s="88"/>
      <c r="E27" s="84">
        <v>5.2</v>
      </c>
      <c r="F27" s="80"/>
      <c r="G27" s="80"/>
      <c r="H27" s="80"/>
      <c r="I27" s="92"/>
    </row>
    <row r="28" spans="1:9" s="73" customFormat="1" ht="22.5" customHeight="1">
      <c r="A28" s="87">
        <v>2120801</v>
      </c>
      <c r="B28" s="86" t="s">
        <v>106</v>
      </c>
      <c r="C28" s="80">
        <f>SUM(D28:H28)</f>
        <v>2159.3</v>
      </c>
      <c r="D28" s="84"/>
      <c r="E28" s="84">
        <v>2159.3</v>
      </c>
      <c r="F28" s="80"/>
      <c r="G28" s="80"/>
      <c r="H28" s="80"/>
      <c r="I28" s="92"/>
    </row>
    <row r="29" spans="1:9" s="73" customFormat="1" ht="22.5" customHeight="1">
      <c r="A29" s="87">
        <v>2130152</v>
      </c>
      <c r="B29" s="85" t="s">
        <v>89</v>
      </c>
      <c r="C29" s="80">
        <f>SUM(E29:H29)</f>
        <v>9.45</v>
      </c>
      <c r="D29" s="88"/>
      <c r="E29" s="84">
        <v>9.45</v>
      </c>
      <c r="F29" s="80"/>
      <c r="G29" s="80"/>
      <c r="H29" s="80"/>
      <c r="I29" s="92"/>
    </row>
    <row r="30" spans="1:9" s="73" customFormat="1" ht="22.5" customHeight="1">
      <c r="A30" s="87">
        <v>2130705</v>
      </c>
      <c r="B30" s="85" t="s">
        <v>90</v>
      </c>
      <c r="C30" s="80">
        <f>SUM(E30:H30)</f>
        <v>64.28</v>
      </c>
      <c r="D30" s="88"/>
      <c r="E30" s="84">
        <v>64.28</v>
      </c>
      <c r="F30" s="80"/>
      <c r="G30" s="80"/>
      <c r="H30" s="80"/>
      <c r="I30" s="92"/>
    </row>
    <row r="31" ht="15.75">
      <c r="A31" s="89"/>
    </row>
    <row r="32" ht="15.75">
      <c r="A32" s="90"/>
    </row>
    <row r="33" ht="15.75">
      <c r="A33" s="90"/>
    </row>
  </sheetData>
  <sheetProtection/>
  <mergeCells count="11">
    <mergeCell ref="H5:H7"/>
    <mergeCell ref="A2:H2"/>
    <mergeCell ref="A5:B5"/>
    <mergeCell ref="A8:B8"/>
    <mergeCell ref="A6:A7"/>
    <mergeCell ref="B6:B7"/>
    <mergeCell ref="C5:C7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C27" sqref="C27"/>
    </sheetView>
  </sheetViews>
  <sheetFormatPr defaultColWidth="9.00390625" defaultRowHeight="14.25"/>
  <cols>
    <col min="1" max="1" width="31.125" style="49" customWidth="1"/>
    <col min="2" max="2" width="15.625" style="49" customWidth="1"/>
    <col min="3" max="3" width="35.75390625" style="49" customWidth="1"/>
    <col min="4" max="4" width="15.625" style="49" customWidth="1"/>
    <col min="5" max="6" width="13.875" style="49" customWidth="1"/>
    <col min="7" max="7" width="15.625" style="49" customWidth="1"/>
    <col min="8" max="9" width="9.00390625" style="50" customWidth="1"/>
    <col min="10" max="16384" width="9.00390625" style="49" customWidth="1"/>
  </cols>
  <sheetData>
    <row r="1" spans="1:7" s="1" customFormat="1" ht="18" customHeight="1">
      <c r="A1" s="51" t="s">
        <v>107</v>
      </c>
      <c r="B1" s="52"/>
      <c r="C1" s="52"/>
      <c r="D1" s="52"/>
      <c r="E1" s="53"/>
      <c r="F1" s="53"/>
      <c r="G1" s="53"/>
    </row>
    <row r="2" spans="1:9" s="46" customFormat="1" ht="18" customHeight="1">
      <c r="A2" s="110" t="s">
        <v>8</v>
      </c>
      <c r="B2" s="111"/>
      <c r="C2" s="111"/>
      <c r="D2" s="111"/>
      <c r="E2" s="111"/>
      <c r="F2" s="111"/>
      <c r="G2" s="111"/>
      <c r="H2" s="54"/>
      <c r="I2" s="54"/>
    </row>
    <row r="3" spans="1:7" ht="9.75" customHeight="1" hidden="1">
      <c r="A3" s="55"/>
      <c r="B3" s="55"/>
      <c r="C3" s="55"/>
      <c r="D3" s="55"/>
      <c r="E3" s="55"/>
      <c r="F3" s="55"/>
      <c r="G3" s="8" t="s">
        <v>108</v>
      </c>
    </row>
    <row r="4" spans="1:7" ht="15" customHeight="1">
      <c r="A4" s="9"/>
      <c r="B4" s="52"/>
      <c r="C4" s="52"/>
      <c r="D4" s="52"/>
      <c r="E4" s="52"/>
      <c r="F4" s="52"/>
      <c r="G4" s="11" t="s">
        <v>21</v>
      </c>
    </row>
    <row r="5" spans="1:9" s="47" customFormat="1" ht="14.25" customHeight="1">
      <c r="A5" s="112" t="s">
        <v>22</v>
      </c>
      <c r="B5" s="113"/>
      <c r="C5" s="112" t="s">
        <v>23</v>
      </c>
      <c r="D5" s="113"/>
      <c r="E5" s="113"/>
      <c r="F5" s="113"/>
      <c r="G5" s="113"/>
      <c r="H5" s="57"/>
      <c r="I5" s="57"/>
    </row>
    <row r="6" spans="1:9" s="48" customFormat="1" ht="31.5" customHeight="1">
      <c r="A6" s="107" t="s">
        <v>24</v>
      </c>
      <c r="B6" s="56" t="s">
        <v>109</v>
      </c>
      <c r="C6" s="107" t="s">
        <v>24</v>
      </c>
      <c r="D6" s="56" t="s">
        <v>110</v>
      </c>
      <c r="E6" s="58" t="s">
        <v>111</v>
      </c>
      <c r="F6" s="58" t="s">
        <v>112</v>
      </c>
      <c r="G6" s="59" t="s">
        <v>113</v>
      </c>
      <c r="H6" s="60"/>
      <c r="I6" s="60"/>
    </row>
    <row r="7" spans="1:9" s="1" customFormat="1" ht="14.25" customHeight="1">
      <c r="A7" s="108" t="s">
        <v>114</v>
      </c>
      <c r="B7" s="62">
        <v>1692.19</v>
      </c>
      <c r="C7" s="108" t="s">
        <v>27</v>
      </c>
      <c r="D7" s="63">
        <f>SUM(E7:G7)</f>
        <v>650.4</v>
      </c>
      <c r="E7" s="64">
        <v>650.4</v>
      </c>
      <c r="F7" s="64"/>
      <c r="G7" s="65"/>
      <c r="H7" s="7"/>
      <c r="I7" s="7"/>
    </row>
    <row r="8" spans="1:9" s="1" customFormat="1" ht="14.25" customHeight="1">
      <c r="A8" s="61" t="s">
        <v>115</v>
      </c>
      <c r="B8" s="62">
        <v>2159.3</v>
      </c>
      <c r="C8" s="108" t="s">
        <v>29</v>
      </c>
      <c r="D8" s="63">
        <f aca="true" t="shared" si="0" ref="D8:D28">SUM(E8:G8)</f>
        <v>0</v>
      </c>
      <c r="E8" s="64"/>
      <c r="F8" s="64"/>
      <c r="G8" s="65"/>
      <c r="H8" s="7"/>
      <c r="I8" s="7"/>
    </row>
    <row r="9" spans="1:9" s="1" customFormat="1" ht="14.25" customHeight="1">
      <c r="A9" s="66" t="s">
        <v>116</v>
      </c>
      <c r="B9" s="65"/>
      <c r="C9" s="108" t="s">
        <v>31</v>
      </c>
      <c r="D9" s="63">
        <f t="shared" si="0"/>
        <v>0</v>
      </c>
      <c r="E9" s="64"/>
      <c r="F9" s="64"/>
      <c r="G9" s="65"/>
      <c r="H9" s="7"/>
      <c r="I9" s="7"/>
    </row>
    <row r="10" spans="1:9" s="1" customFormat="1" ht="14.25" customHeight="1">
      <c r="A10" s="61"/>
      <c r="B10" s="65"/>
      <c r="C10" s="108" t="s">
        <v>33</v>
      </c>
      <c r="D10" s="63">
        <f t="shared" si="0"/>
        <v>0</v>
      </c>
      <c r="E10" s="64"/>
      <c r="F10" s="64"/>
      <c r="G10" s="65"/>
      <c r="H10" s="7"/>
      <c r="I10" s="7"/>
    </row>
    <row r="11" spans="1:9" s="1" customFormat="1" ht="14.25" customHeight="1">
      <c r="A11" s="61"/>
      <c r="B11" s="65"/>
      <c r="C11" s="108" t="s">
        <v>35</v>
      </c>
      <c r="D11" s="63">
        <f t="shared" si="0"/>
        <v>0</v>
      </c>
      <c r="E11" s="64"/>
      <c r="F11" s="64"/>
      <c r="G11" s="65"/>
      <c r="H11" s="7"/>
      <c r="I11" s="7"/>
    </row>
    <row r="12" spans="1:9" s="1" customFormat="1" ht="14.25" customHeight="1">
      <c r="A12" s="61"/>
      <c r="B12" s="65"/>
      <c r="C12" s="108" t="s">
        <v>37</v>
      </c>
      <c r="D12" s="63">
        <f t="shared" si="0"/>
        <v>0</v>
      </c>
      <c r="E12" s="64"/>
      <c r="F12" s="64"/>
      <c r="G12" s="65"/>
      <c r="H12" s="7"/>
      <c r="I12" s="7"/>
    </row>
    <row r="13" spans="1:9" s="1" customFormat="1" ht="14.25" customHeight="1">
      <c r="A13" s="61"/>
      <c r="B13" s="65"/>
      <c r="C13" s="108" t="s">
        <v>38</v>
      </c>
      <c r="D13" s="63">
        <f t="shared" si="0"/>
        <v>0</v>
      </c>
      <c r="E13" s="64"/>
      <c r="F13" s="64"/>
      <c r="G13" s="65"/>
      <c r="H13" s="7"/>
      <c r="I13" s="7"/>
    </row>
    <row r="14" spans="1:9" s="1" customFormat="1" ht="14.25" customHeight="1">
      <c r="A14" s="61"/>
      <c r="B14" s="65"/>
      <c r="C14" s="108" t="s">
        <v>39</v>
      </c>
      <c r="D14" s="63">
        <f t="shared" si="0"/>
        <v>294.8</v>
      </c>
      <c r="E14" s="64">
        <v>294.8</v>
      </c>
      <c r="F14" s="64"/>
      <c r="G14" s="65"/>
      <c r="H14" s="7"/>
      <c r="I14" s="7"/>
    </row>
    <row r="15" spans="1:9" s="1" customFormat="1" ht="14.25" customHeight="1">
      <c r="A15" s="61"/>
      <c r="B15" s="65"/>
      <c r="C15" s="108" t="s">
        <v>40</v>
      </c>
      <c r="D15" s="63">
        <f t="shared" si="0"/>
        <v>143.4</v>
      </c>
      <c r="E15" s="64">
        <v>143.4</v>
      </c>
      <c r="F15" s="64"/>
      <c r="G15" s="67"/>
      <c r="H15" s="7"/>
      <c r="I15" s="7"/>
    </row>
    <row r="16" spans="1:9" s="1" customFormat="1" ht="14.25" customHeight="1">
      <c r="A16" s="61"/>
      <c r="B16" s="65"/>
      <c r="C16" s="108" t="s">
        <v>41</v>
      </c>
      <c r="D16" s="63">
        <f t="shared" si="0"/>
        <v>0</v>
      </c>
      <c r="E16" s="64"/>
      <c r="F16" s="64"/>
      <c r="G16" s="65"/>
      <c r="H16" s="7"/>
      <c r="I16" s="7"/>
    </row>
    <row r="17" spans="1:9" s="1" customFormat="1" ht="14.25" customHeight="1">
      <c r="A17" s="61"/>
      <c r="B17" s="68"/>
      <c r="C17" s="108" t="s">
        <v>42</v>
      </c>
      <c r="D17" s="63">
        <f t="shared" si="0"/>
        <v>2510.2200000000003</v>
      </c>
      <c r="E17" s="64">
        <v>350.92</v>
      </c>
      <c r="F17" s="64">
        <v>2159.3</v>
      </c>
      <c r="G17" s="65"/>
      <c r="H17" s="7"/>
      <c r="I17" s="7"/>
    </row>
    <row r="18" spans="1:9" s="1" customFormat="1" ht="14.25" customHeight="1">
      <c r="A18" s="61"/>
      <c r="B18" s="65"/>
      <c r="C18" s="108" t="s">
        <v>43</v>
      </c>
      <c r="D18" s="63">
        <f t="shared" si="0"/>
        <v>222.58</v>
      </c>
      <c r="E18" s="64">
        <v>222.58</v>
      </c>
      <c r="F18" s="64"/>
      <c r="G18" s="65"/>
      <c r="H18" s="7"/>
      <c r="I18" s="7"/>
    </row>
    <row r="19" spans="1:9" s="1" customFormat="1" ht="14.25" customHeight="1">
      <c r="A19" s="61"/>
      <c r="B19" s="65"/>
      <c r="C19" s="108" t="s">
        <v>44</v>
      </c>
      <c r="D19" s="63">
        <f t="shared" si="0"/>
        <v>0</v>
      </c>
      <c r="E19" s="64"/>
      <c r="F19" s="64"/>
      <c r="G19" s="65"/>
      <c r="H19" s="7"/>
      <c r="I19" s="7"/>
    </row>
    <row r="20" spans="1:9" s="1" customFormat="1" ht="14.25" customHeight="1">
      <c r="A20" s="61"/>
      <c r="B20" s="65"/>
      <c r="C20" s="108" t="s">
        <v>45</v>
      </c>
      <c r="D20" s="63">
        <f t="shared" si="0"/>
        <v>0</v>
      </c>
      <c r="E20" s="64"/>
      <c r="F20" s="64"/>
      <c r="G20" s="65"/>
      <c r="H20" s="7"/>
      <c r="I20" s="7"/>
    </row>
    <row r="21" spans="1:9" s="1" customFormat="1" ht="14.25" customHeight="1">
      <c r="A21" s="61"/>
      <c r="B21" s="65"/>
      <c r="C21" s="108" t="s">
        <v>46</v>
      </c>
      <c r="D21" s="63">
        <f t="shared" si="0"/>
        <v>0</v>
      </c>
      <c r="E21" s="64"/>
      <c r="F21" s="64"/>
      <c r="G21" s="65"/>
      <c r="H21" s="7"/>
      <c r="I21" s="7"/>
    </row>
    <row r="22" spans="1:9" s="1" customFormat="1" ht="14.25" customHeight="1">
      <c r="A22" s="61"/>
      <c r="B22" s="65"/>
      <c r="C22" s="108" t="s">
        <v>47</v>
      </c>
      <c r="D22" s="63">
        <f t="shared" si="0"/>
        <v>0</v>
      </c>
      <c r="E22" s="64"/>
      <c r="F22" s="64"/>
      <c r="G22" s="65"/>
      <c r="H22" s="7"/>
      <c r="I22" s="7"/>
    </row>
    <row r="23" spans="1:9" s="1" customFormat="1" ht="14.25" customHeight="1">
      <c r="A23" s="61"/>
      <c r="B23" s="61"/>
      <c r="C23" s="108" t="s">
        <v>48</v>
      </c>
      <c r="D23" s="63">
        <f t="shared" si="0"/>
        <v>0</v>
      </c>
      <c r="E23" s="64"/>
      <c r="F23" s="64"/>
      <c r="G23" s="67"/>
      <c r="H23" s="7"/>
      <c r="I23" s="7"/>
    </row>
    <row r="24" spans="1:9" s="1" customFormat="1" ht="14.25" customHeight="1">
      <c r="A24" s="61"/>
      <c r="B24" s="61"/>
      <c r="C24" s="108" t="s">
        <v>49</v>
      </c>
      <c r="D24" s="63">
        <f t="shared" si="0"/>
        <v>0</v>
      </c>
      <c r="E24" s="64"/>
      <c r="F24" s="64"/>
      <c r="G24" s="67"/>
      <c r="H24" s="7"/>
      <c r="I24" s="7"/>
    </row>
    <row r="25" spans="1:9" s="1" customFormat="1" ht="14.25" customHeight="1">
      <c r="A25" s="61"/>
      <c r="B25" s="61"/>
      <c r="C25" s="108" t="s">
        <v>50</v>
      </c>
      <c r="D25" s="63">
        <f t="shared" si="0"/>
        <v>30.09</v>
      </c>
      <c r="E25" s="64">
        <v>30.09</v>
      </c>
      <c r="F25" s="64"/>
      <c r="G25" s="67"/>
      <c r="H25" s="7"/>
      <c r="I25" s="7"/>
    </row>
    <row r="26" spans="1:9" s="1" customFormat="1" ht="14.25" customHeight="1">
      <c r="A26" s="61"/>
      <c r="B26" s="61"/>
      <c r="C26" s="108" t="s">
        <v>51</v>
      </c>
      <c r="D26" s="63">
        <f t="shared" si="0"/>
        <v>0</v>
      </c>
      <c r="E26" s="64"/>
      <c r="F26" s="64"/>
      <c r="G26" s="67"/>
      <c r="H26" s="7"/>
      <c r="I26" s="7"/>
    </row>
    <row r="27" spans="1:9" s="1" customFormat="1" ht="14.25" customHeight="1">
      <c r="A27" s="61"/>
      <c r="B27" s="61"/>
      <c r="C27" s="108" t="s">
        <v>52</v>
      </c>
      <c r="D27" s="63">
        <f t="shared" si="0"/>
        <v>0</v>
      </c>
      <c r="E27" s="64"/>
      <c r="F27" s="64"/>
      <c r="G27" s="67"/>
      <c r="H27" s="7"/>
      <c r="I27" s="7"/>
    </row>
    <row r="28" spans="1:9" s="1" customFormat="1" ht="14.25" customHeight="1">
      <c r="A28" s="61"/>
      <c r="B28" s="61"/>
      <c r="C28" s="108" t="s">
        <v>53</v>
      </c>
      <c r="D28" s="63">
        <f t="shared" si="0"/>
        <v>0</v>
      </c>
      <c r="E28" s="64"/>
      <c r="F28" s="64"/>
      <c r="G28" s="67"/>
      <c r="H28" s="7"/>
      <c r="I28" s="7"/>
    </row>
    <row r="29" spans="1:9" s="1" customFormat="1" ht="14.25" customHeight="1">
      <c r="A29" s="107" t="s">
        <v>54</v>
      </c>
      <c r="B29" s="56">
        <f>SUM(B7:B9)</f>
        <v>3851.4900000000002</v>
      </c>
      <c r="C29" s="107" t="s">
        <v>55</v>
      </c>
      <c r="D29" s="56">
        <f>SUM(D7:D28)</f>
        <v>3851.4900000000007</v>
      </c>
      <c r="E29" s="56">
        <f>SUM(E7:E28)</f>
        <v>1692.19</v>
      </c>
      <c r="F29" s="56">
        <f>SUM(F7:F28)</f>
        <v>2159.3</v>
      </c>
      <c r="G29" s="67"/>
      <c r="H29" s="7"/>
      <c r="I29" s="7"/>
    </row>
    <row r="30" spans="1:9" s="1" customFormat="1" ht="14.25" customHeight="1">
      <c r="A30" s="69" t="s">
        <v>117</v>
      </c>
      <c r="B30" s="56"/>
      <c r="C30" s="67" t="s">
        <v>118</v>
      </c>
      <c r="D30" s="63"/>
      <c r="E30" s="70"/>
      <c r="F30" s="70"/>
      <c r="G30" s="67"/>
      <c r="H30" s="7"/>
      <c r="I30" s="7"/>
    </row>
    <row r="31" spans="1:9" s="1" customFormat="1" ht="14.25" customHeight="1">
      <c r="A31" s="107" t="s">
        <v>60</v>
      </c>
      <c r="B31" s="56">
        <f>B29+B30</f>
        <v>3851.4900000000002</v>
      </c>
      <c r="C31" s="107" t="s">
        <v>60</v>
      </c>
      <c r="D31" s="56">
        <f>D29+D30</f>
        <v>3851.4900000000007</v>
      </c>
      <c r="E31" s="56">
        <f>E29+E30</f>
        <v>1692.19</v>
      </c>
      <c r="F31" s="56">
        <f>F29+F30</f>
        <v>2159.3</v>
      </c>
      <c r="G31" s="71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12.375" style="5" customWidth="1"/>
    <col min="2" max="2" width="31.875" style="5" customWidth="1"/>
    <col min="3" max="5" width="25.625" style="5" customWidth="1"/>
    <col min="6" max="16384" width="9.00390625" style="5" customWidth="1"/>
  </cols>
  <sheetData>
    <row r="1" spans="1:7" s="1" customFormat="1" ht="21" customHeight="1">
      <c r="A1" s="6" t="s">
        <v>119</v>
      </c>
      <c r="F1" s="7"/>
      <c r="G1" s="7"/>
    </row>
    <row r="2" spans="1:5" s="2" customFormat="1" ht="30" customHeight="1">
      <c r="A2" s="127" t="s">
        <v>10</v>
      </c>
      <c r="B2" s="128"/>
      <c r="C2" s="128"/>
      <c r="D2" s="128"/>
      <c r="E2" s="128"/>
    </row>
    <row r="3" spans="1:5" s="3" customFormat="1" ht="10.5" customHeight="1" hidden="1">
      <c r="A3" s="22"/>
      <c r="B3" s="22"/>
      <c r="E3" s="8" t="s">
        <v>120</v>
      </c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21" customFormat="1" ht="24.75" customHeight="1">
      <c r="A5" s="129" t="s">
        <v>64</v>
      </c>
      <c r="B5" s="130"/>
      <c r="C5" s="132" t="s">
        <v>74</v>
      </c>
      <c r="D5" s="133" t="s">
        <v>121</v>
      </c>
      <c r="E5" s="133" t="s">
        <v>96</v>
      </c>
    </row>
    <row r="6" spans="1:5" s="21" customFormat="1" ht="36.75" customHeight="1">
      <c r="A6" s="25" t="s">
        <v>72</v>
      </c>
      <c r="B6" s="25" t="s">
        <v>73</v>
      </c>
      <c r="C6" s="133"/>
      <c r="D6" s="133"/>
      <c r="E6" s="133"/>
    </row>
    <row r="7" spans="1:5" s="21" customFormat="1" ht="22.5" customHeight="1">
      <c r="A7" s="131" t="s">
        <v>74</v>
      </c>
      <c r="B7" s="131"/>
      <c r="C7" s="33">
        <f>SUM(D7:E7)</f>
        <v>1692.19</v>
      </c>
      <c r="D7" s="33">
        <f>D8+D16+D18</f>
        <v>1232.85</v>
      </c>
      <c r="E7" s="33">
        <f>E8+E16+E18</f>
        <v>459.34000000000003</v>
      </c>
    </row>
    <row r="8" spans="1:5" s="21" customFormat="1" ht="22.5" customHeight="1">
      <c r="A8" s="17"/>
      <c r="B8" s="41" t="s">
        <v>102</v>
      </c>
      <c r="C8" s="33">
        <f>SUM(D8:E8)</f>
        <v>1115.62</v>
      </c>
      <c r="D8" s="42">
        <f>SUM(D9:D15)</f>
        <v>1115.62</v>
      </c>
      <c r="E8" s="34"/>
    </row>
    <row r="9" spans="1:5" s="21" customFormat="1" ht="22.5" customHeight="1">
      <c r="A9" s="17">
        <v>2010301</v>
      </c>
      <c r="B9" s="43" t="s">
        <v>75</v>
      </c>
      <c r="C9" s="27">
        <f aca="true" t="shared" si="0" ref="C9:C15">SUM(D9:E9)</f>
        <v>483.17</v>
      </c>
      <c r="D9" s="44">
        <v>483.17</v>
      </c>
      <c r="E9" s="34"/>
    </row>
    <row r="10" spans="1:5" s="21" customFormat="1" ht="22.5" customHeight="1">
      <c r="A10" s="17">
        <v>2080505</v>
      </c>
      <c r="B10" s="43" t="s">
        <v>78</v>
      </c>
      <c r="C10" s="27">
        <f t="shared" si="0"/>
        <v>70.19</v>
      </c>
      <c r="D10" s="44">
        <v>70.19</v>
      </c>
      <c r="E10" s="34"/>
    </row>
    <row r="11" spans="1:5" s="21" customFormat="1" ht="22.5" customHeight="1">
      <c r="A11" s="17">
        <v>2101101</v>
      </c>
      <c r="B11" s="43" t="s">
        <v>83</v>
      </c>
      <c r="C11" s="27">
        <f t="shared" si="0"/>
        <v>6.06</v>
      </c>
      <c r="D11" s="44">
        <v>6.06</v>
      </c>
      <c r="E11" s="34"/>
    </row>
    <row r="12" spans="1:5" s="21" customFormat="1" ht="22.5" customHeight="1">
      <c r="A12" s="17">
        <v>2101102</v>
      </c>
      <c r="B12" s="43" t="s">
        <v>84</v>
      </c>
      <c r="C12" s="27">
        <f t="shared" si="0"/>
        <v>31.54</v>
      </c>
      <c r="D12" s="44">
        <v>31.54</v>
      </c>
      <c r="E12" s="34"/>
    </row>
    <row r="13" spans="1:5" ht="22.5" customHeight="1">
      <c r="A13" s="17">
        <v>2210201</v>
      </c>
      <c r="B13" s="43" t="s">
        <v>91</v>
      </c>
      <c r="C13" s="27">
        <f t="shared" si="0"/>
        <v>30.09</v>
      </c>
      <c r="D13" s="44">
        <v>30.09</v>
      </c>
      <c r="E13" s="45"/>
    </row>
    <row r="14" spans="1:5" ht="22.5" customHeight="1">
      <c r="A14" s="17">
        <v>2120103</v>
      </c>
      <c r="B14" s="43" t="s">
        <v>103</v>
      </c>
      <c r="C14" s="27">
        <f t="shared" si="0"/>
        <v>345.72</v>
      </c>
      <c r="D14" s="44">
        <v>345.72</v>
      </c>
      <c r="E14" s="45"/>
    </row>
    <row r="15" spans="1:5" ht="22.5" customHeight="1">
      <c r="A15" s="17">
        <v>2130705</v>
      </c>
      <c r="B15" s="43" t="s">
        <v>90</v>
      </c>
      <c r="C15" s="27">
        <f t="shared" si="0"/>
        <v>148.85</v>
      </c>
      <c r="D15" s="44">
        <v>148.85</v>
      </c>
      <c r="E15" s="45"/>
    </row>
    <row r="16" spans="1:5" ht="22.5" customHeight="1">
      <c r="A16" s="17"/>
      <c r="B16" s="41" t="s">
        <v>104</v>
      </c>
      <c r="C16" s="33">
        <f aca="true" t="shared" si="1" ref="C16:C28">SUM(D16:E16)</f>
        <v>117.23</v>
      </c>
      <c r="D16" s="42">
        <v>117.23</v>
      </c>
      <c r="E16" s="45"/>
    </row>
    <row r="17" spans="1:5" ht="22.5" customHeight="1">
      <c r="A17" s="17">
        <v>2010301</v>
      </c>
      <c r="B17" s="45" t="s">
        <v>75</v>
      </c>
      <c r="C17" s="27">
        <f t="shared" si="1"/>
        <v>117.23</v>
      </c>
      <c r="D17" s="44">
        <v>117.23</v>
      </c>
      <c r="E17" s="45"/>
    </row>
    <row r="18" spans="1:5" ht="22.5" customHeight="1">
      <c r="A18" s="17"/>
      <c r="B18" s="41" t="s">
        <v>105</v>
      </c>
      <c r="C18" s="33">
        <f t="shared" si="1"/>
        <v>459.34000000000003</v>
      </c>
      <c r="D18" s="45"/>
      <c r="E18" s="42">
        <f>SUM(E19:E28)</f>
        <v>459.34000000000003</v>
      </c>
    </row>
    <row r="19" spans="1:5" ht="22.5" customHeight="1">
      <c r="A19" s="17">
        <v>2010308</v>
      </c>
      <c r="B19" s="45" t="s">
        <v>76</v>
      </c>
      <c r="C19" s="27">
        <f t="shared" si="1"/>
        <v>50</v>
      </c>
      <c r="D19" s="45"/>
      <c r="E19" s="44">
        <v>50</v>
      </c>
    </row>
    <row r="20" spans="1:5" ht="22.5" customHeight="1">
      <c r="A20" s="17">
        <v>2080207</v>
      </c>
      <c r="B20" s="45" t="s">
        <v>77</v>
      </c>
      <c r="C20" s="27">
        <f t="shared" si="1"/>
        <v>107.79</v>
      </c>
      <c r="D20" s="45"/>
      <c r="E20" s="44">
        <v>107.79</v>
      </c>
    </row>
    <row r="21" spans="1:5" ht="22.5" customHeight="1">
      <c r="A21" s="17">
        <v>2080902</v>
      </c>
      <c r="B21" s="45" t="s">
        <v>79</v>
      </c>
      <c r="C21" s="27">
        <f t="shared" si="1"/>
        <v>21.45</v>
      </c>
      <c r="D21" s="45"/>
      <c r="E21" s="44">
        <v>21.45</v>
      </c>
    </row>
    <row r="22" spans="1:5" ht="22.5" customHeight="1">
      <c r="A22" s="17">
        <v>2080803</v>
      </c>
      <c r="B22" s="45" t="s">
        <v>80</v>
      </c>
      <c r="C22" s="27">
        <f t="shared" si="1"/>
        <v>0.11</v>
      </c>
      <c r="D22" s="45"/>
      <c r="E22" s="44">
        <v>0.11</v>
      </c>
    </row>
    <row r="23" spans="1:5" ht="22.5" customHeight="1">
      <c r="A23" s="17">
        <v>2080805</v>
      </c>
      <c r="B23" s="45" t="s">
        <v>81</v>
      </c>
      <c r="C23" s="27">
        <f t="shared" si="1"/>
        <v>93.59</v>
      </c>
      <c r="D23" s="45"/>
      <c r="E23" s="44">
        <v>93.59</v>
      </c>
    </row>
    <row r="24" spans="1:5" ht="22.5" customHeight="1">
      <c r="A24" s="17">
        <v>2082102</v>
      </c>
      <c r="B24" s="45" t="s">
        <v>82</v>
      </c>
      <c r="C24" s="27">
        <f t="shared" si="1"/>
        <v>1.67</v>
      </c>
      <c r="D24" s="45"/>
      <c r="E24" s="44">
        <v>1.67</v>
      </c>
    </row>
    <row r="25" spans="1:5" ht="22.5" customHeight="1">
      <c r="A25" s="17">
        <v>2100717</v>
      </c>
      <c r="B25" s="45" t="s">
        <v>85</v>
      </c>
      <c r="C25" s="27">
        <f t="shared" si="1"/>
        <v>105.8</v>
      </c>
      <c r="D25" s="45"/>
      <c r="E25" s="44">
        <v>105.8</v>
      </c>
    </row>
    <row r="26" spans="1:5" ht="22.5" customHeight="1">
      <c r="A26" s="17">
        <v>2120399</v>
      </c>
      <c r="B26" s="45" t="s">
        <v>86</v>
      </c>
      <c r="C26" s="27">
        <f t="shared" si="1"/>
        <v>5.2</v>
      </c>
      <c r="D26" s="45"/>
      <c r="E26" s="44">
        <v>5.2</v>
      </c>
    </row>
    <row r="27" spans="1:5" ht="22.5" customHeight="1">
      <c r="A27" s="17">
        <v>2130152</v>
      </c>
      <c r="B27" s="45" t="s">
        <v>89</v>
      </c>
      <c r="C27" s="27">
        <f t="shared" si="1"/>
        <v>9.45</v>
      </c>
      <c r="D27" s="45"/>
      <c r="E27" s="17">
        <v>9.45</v>
      </c>
    </row>
    <row r="28" spans="1:5" ht="22.5" customHeight="1">
      <c r="A28" s="17">
        <v>2130705</v>
      </c>
      <c r="B28" s="45" t="s">
        <v>90</v>
      </c>
      <c r="C28" s="27">
        <f t="shared" si="1"/>
        <v>64.28</v>
      </c>
      <c r="D28" s="45"/>
      <c r="E28" s="17">
        <v>64.28</v>
      </c>
    </row>
    <row r="30" ht="15.75">
      <c r="A30" s="31"/>
    </row>
    <row r="31" ht="15.75">
      <c r="A31" s="31"/>
    </row>
    <row r="32" ht="15.75">
      <c r="A32" s="31"/>
    </row>
    <row r="33" ht="15.75">
      <c r="A33" s="31"/>
    </row>
  </sheetData>
  <sheetProtection/>
  <mergeCells count="6">
    <mergeCell ref="A2:E2"/>
    <mergeCell ref="A5:B5"/>
    <mergeCell ref="A7:B7"/>
    <mergeCell ref="C5:C6"/>
    <mergeCell ref="D5:D6"/>
    <mergeCell ref="E5:E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4">
      <selection activeCell="E15" sqref="E15"/>
    </sheetView>
  </sheetViews>
  <sheetFormatPr defaultColWidth="9.00390625" defaultRowHeight="14.25"/>
  <cols>
    <col min="1" max="1" width="12.75390625" style="5" customWidth="1"/>
    <col min="2" max="2" width="12.875" style="5" customWidth="1"/>
    <col min="3" max="3" width="34.25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122</v>
      </c>
      <c r="G1" s="7"/>
      <c r="H1" s="7"/>
    </row>
    <row r="2" spans="1:6" s="2" customFormat="1" ht="30" customHeight="1">
      <c r="A2" s="127" t="s">
        <v>12</v>
      </c>
      <c r="B2" s="128"/>
      <c r="C2" s="128"/>
      <c r="D2" s="128"/>
      <c r="E2" s="128"/>
      <c r="F2" s="128"/>
    </row>
    <row r="3" spans="1:6" s="3" customFormat="1" ht="10.5" customHeight="1" hidden="1">
      <c r="A3" s="22"/>
      <c r="B3" s="22"/>
      <c r="C3" s="22"/>
      <c r="D3" s="22"/>
      <c r="E3" s="22"/>
      <c r="F3" s="8" t="s">
        <v>123</v>
      </c>
    </row>
    <row r="4" spans="1:6" s="3" customFormat="1" ht="15" customHeight="1">
      <c r="A4" s="9"/>
      <c r="B4" s="23"/>
      <c r="C4" s="23"/>
      <c r="D4" s="23"/>
      <c r="E4" s="23"/>
      <c r="F4" s="11" t="s">
        <v>63</v>
      </c>
    </row>
    <row r="5" spans="1:6" s="4" customFormat="1" ht="23.25" customHeight="1">
      <c r="A5" s="129" t="s">
        <v>124</v>
      </c>
      <c r="B5" s="130"/>
      <c r="C5" s="130"/>
      <c r="D5" s="134" t="s">
        <v>125</v>
      </c>
      <c r="E5" s="135"/>
      <c r="F5" s="136"/>
    </row>
    <row r="6" spans="1:6" s="4" customFormat="1" ht="49.5" customHeight="1">
      <c r="A6" s="24" t="s">
        <v>126</v>
      </c>
      <c r="B6" s="24" t="s">
        <v>127</v>
      </c>
      <c r="C6" s="35" t="s">
        <v>73</v>
      </c>
      <c r="D6" s="36" t="s">
        <v>74</v>
      </c>
      <c r="E6" s="36" t="s">
        <v>102</v>
      </c>
      <c r="F6" s="37" t="s">
        <v>128</v>
      </c>
    </row>
    <row r="7" spans="1:6" s="21" customFormat="1" ht="22.5" customHeight="1">
      <c r="A7" s="131" t="s">
        <v>74</v>
      </c>
      <c r="B7" s="131"/>
      <c r="C7" s="131"/>
      <c r="D7" s="38">
        <f>SUM(D8:D32)</f>
        <v>1232.85</v>
      </c>
      <c r="E7" s="38">
        <f>SUM(E8:E32)</f>
        <v>1115.6200000000001</v>
      </c>
      <c r="F7" s="38">
        <f>SUM(F8:F32)</f>
        <v>117.23</v>
      </c>
    </row>
    <row r="8" spans="1:6" s="21" customFormat="1" ht="22.5" customHeight="1">
      <c r="A8" s="17">
        <v>50101</v>
      </c>
      <c r="B8" s="17">
        <v>30101</v>
      </c>
      <c r="C8" s="43" t="s">
        <v>129</v>
      </c>
      <c r="D8" s="38">
        <f aca="true" t="shared" si="0" ref="D8:D18">SUM(E8:F8)</f>
        <v>110</v>
      </c>
      <c r="E8" s="39">
        <v>110</v>
      </c>
      <c r="F8" s="39"/>
    </row>
    <row r="9" spans="1:6" s="21" customFormat="1" ht="22.5" customHeight="1">
      <c r="A9" s="17">
        <v>50101</v>
      </c>
      <c r="B9" s="17">
        <v>30102</v>
      </c>
      <c r="C9" s="43" t="s">
        <v>130</v>
      </c>
      <c r="D9" s="38">
        <f t="shared" si="0"/>
        <v>125.24</v>
      </c>
      <c r="E9" s="39">
        <v>125.24</v>
      </c>
      <c r="F9" s="39"/>
    </row>
    <row r="10" spans="1:6" s="21" customFormat="1" ht="22.5" customHeight="1">
      <c r="A10" s="17">
        <v>50101</v>
      </c>
      <c r="B10" s="17">
        <v>30103</v>
      </c>
      <c r="C10" s="143" t="s">
        <v>131</v>
      </c>
      <c r="D10" s="38">
        <f t="shared" si="0"/>
        <v>1.57</v>
      </c>
      <c r="E10" s="39">
        <v>1.57</v>
      </c>
      <c r="F10" s="39"/>
    </row>
    <row r="11" spans="1:6" s="21" customFormat="1" ht="22.5" customHeight="1">
      <c r="A11" s="17">
        <v>50101</v>
      </c>
      <c r="B11" s="17">
        <v>30107</v>
      </c>
      <c r="C11" s="43" t="s">
        <v>132</v>
      </c>
      <c r="D11" s="38">
        <f t="shared" si="0"/>
        <v>148.17</v>
      </c>
      <c r="E11" s="39">
        <v>148.17</v>
      </c>
      <c r="F11" s="39"/>
    </row>
    <row r="12" spans="1:6" s="21" customFormat="1" ht="22.5" customHeight="1">
      <c r="A12" s="17">
        <v>50102</v>
      </c>
      <c r="B12" s="17">
        <v>30108</v>
      </c>
      <c r="C12" s="144" t="s">
        <v>133</v>
      </c>
      <c r="D12" s="38">
        <f t="shared" si="0"/>
        <v>70.19</v>
      </c>
      <c r="E12" s="39">
        <f>11.31+58.88</f>
        <v>70.19</v>
      </c>
      <c r="F12" s="39"/>
    </row>
    <row r="13" spans="1:6" s="21" customFormat="1" ht="22.5" customHeight="1">
      <c r="A13" s="17">
        <v>50102</v>
      </c>
      <c r="B13" s="17">
        <v>30110</v>
      </c>
      <c r="C13" s="143" t="s">
        <v>134</v>
      </c>
      <c r="D13" s="38">
        <f t="shared" si="0"/>
        <v>37.6</v>
      </c>
      <c r="E13" s="39">
        <f>6.06+31.54</f>
        <v>37.6</v>
      </c>
      <c r="F13" s="39"/>
    </row>
    <row r="14" spans="1:6" s="21" customFormat="1" ht="22.5" customHeight="1">
      <c r="A14" s="17">
        <v>50102</v>
      </c>
      <c r="B14" s="17">
        <v>30112</v>
      </c>
      <c r="C14" s="143" t="s">
        <v>135</v>
      </c>
      <c r="D14" s="38">
        <f t="shared" si="0"/>
        <v>5.88</v>
      </c>
      <c r="E14" s="39">
        <f>0.1+0.08+0.53+0.44+3.15+1.58</f>
        <v>5.88</v>
      </c>
      <c r="F14" s="39"/>
    </row>
    <row r="15" spans="1:6" s="21" customFormat="1" ht="22.5" customHeight="1">
      <c r="A15" s="17">
        <v>50199</v>
      </c>
      <c r="B15" s="17">
        <v>30199</v>
      </c>
      <c r="C15" s="43" t="s">
        <v>136</v>
      </c>
      <c r="D15" s="38">
        <f t="shared" si="0"/>
        <v>91.22</v>
      </c>
      <c r="E15" s="39">
        <v>91.22</v>
      </c>
      <c r="F15" s="39"/>
    </row>
    <row r="16" spans="1:6" s="21" customFormat="1" ht="22.5" customHeight="1">
      <c r="A16" s="17">
        <v>50103</v>
      </c>
      <c r="B16" s="17">
        <v>30311</v>
      </c>
      <c r="C16" s="43" t="s">
        <v>91</v>
      </c>
      <c r="D16" s="38">
        <f t="shared" si="0"/>
        <v>30.09</v>
      </c>
      <c r="E16" s="39">
        <v>30.09</v>
      </c>
      <c r="F16" s="39"/>
    </row>
    <row r="17" spans="1:6" s="21" customFormat="1" ht="22.5" customHeight="1">
      <c r="A17" s="17">
        <v>50901</v>
      </c>
      <c r="B17" s="17">
        <v>30305</v>
      </c>
      <c r="C17" s="143" t="s">
        <v>137</v>
      </c>
      <c r="D17" s="38">
        <f t="shared" si="0"/>
        <v>0.99</v>
      </c>
      <c r="E17" s="39">
        <v>0.99</v>
      </c>
      <c r="F17" s="39"/>
    </row>
    <row r="18" spans="1:6" s="21" customFormat="1" ht="22.5" customHeight="1">
      <c r="A18" s="17">
        <v>50901</v>
      </c>
      <c r="B18" s="17">
        <v>30309</v>
      </c>
      <c r="C18" s="143" t="s">
        <v>138</v>
      </c>
      <c r="D18" s="38">
        <f t="shared" si="0"/>
        <v>0.1</v>
      </c>
      <c r="E18" s="39">
        <v>0.1</v>
      </c>
      <c r="F18" s="39"/>
    </row>
    <row r="19" spans="1:6" s="21" customFormat="1" ht="22.5" customHeight="1">
      <c r="A19" s="17">
        <v>50999</v>
      </c>
      <c r="B19" s="17">
        <v>30399</v>
      </c>
      <c r="C19" s="43" t="s">
        <v>139</v>
      </c>
      <c r="D19" s="38">
        <f aca="true" t="shared" si="1" ref="D19:D32">SUM(E19:F19)</f>
        <v>494.57</v>
      </c>
      <c r="E19" s="39">
        <v>494.57</v>
      </c>
      <c r="F19" s="39"/>
    </row>
    <row r="20" spans="1:6" s="21" customFormat="1" ht="22.5" customHeight="1">
      <c r="A20" s="17">
        <v>50201</v>
      </c>
      <c r="B20" s="17">
        <v>30201</v>
      </c>
      <c r="C20" s="43" t="s">
        <v>140</v>
      </c>
      <c r="D20" s="38">
        <f t="shared" si="1"/>
        <v>7.05</v>
      </c>
      <c r="E20" s="39"/>
      <c r="F20" s="39">
        <v>7.05</v>
      </c>
    </row>
    <row r="21" spans="1:6" s="21" customFormat="1" ht="22.5" customHeight="1">
      <c r="A21" s="17">
        <v>50201</v>
      </c>
      <c r="B21" s="17">
        <v>30205</v>
      </c>
      <c r="C21" s="43" t="s">
        <v>141</v>
      </c>
      <c r="D21" s="38">
        <f t="shared" si="1"/>
        <v>21.4</v>
      </c>
      <c r="E21" s="39"/>
      <c r="F21" s="39">
        <v>21.4</v>
      </c>
    </row>
    <row r="22" spans="1:6" s="21" customFormat="1" ht="22.5" customHeight="1">
      <c r="A22" s="17">
        <v>50201</v>
      </c>
      <c r="B22" s="17">
        <v>30206</v>
      </c>
      <c r="C22" s="43" t="s">
        <v>142</v>
      </c>
      <c r="D22" s="38">
        <f t="shared" si="1"/>
        <v>27.6</v>
      </c>
      <c r="E22" s="39"/>
      <c r="F22" s="39">
        <v>27.6</v>
      </c>
    </row>
    <row r="23" spans="1:6" s="21" customFormat="1" ht="22.5" customHeight="1">
      <c r="A23" s="17">
        <v>50201</v>
      </c>
      <c r="B23" s="17">
        <v>30207</v>
      </c>
      <c r="C23" s="43" t="s">
        <v>143</v>
      </c>
      <c r="D23" s="38">
        <f t="shared" si="1"/>
        <v>4.1</v>
      </c>
      <c r="E23" s="39"/>
      <c r="F23" s="39">
        <v>4.1</v>
      </c>
    </row>
    <row r="24" spans="1:6" ht="22.5" customHeight="1">
      <c r="A24" s="17">
        <v>50201</v>
      </c>
      <c r="B24" s="17">
        <v>30208</v>
      </c>
      <c r="C24" s="144" t="s">
        <v>144</v>
      </c>
      <c r="D24" s="38">
        <f t="shared" si="1"/>
        <v>32</v>
      </c>
      <c r="E24" s="40"/>
      <c r="F24" s="39">
        <v>32</v>
      </c>
    </row>
    <row r="25" spans="1:6" ht="22.5" customHeight="1">
      <c r="A25" s="17">
        <v>50201</v>
      </c>
      <c r="B25" s="17">
        <v>30211</v>
      </c>
      <c r="C25" s="43" t="s">
        <v>145</v>
      </c>
      <c r="D25" s="38">
        <f t="shared" si="1"/>
        <v>1.5</v>
      </c>
      <c r="E25" s="40"/>
      <c r="F25" s="39">
        <v>1.5</v>
      </c>
    </row>
    <row r="26" spans="1:6" ht="22.5" customHeight="1">
      <c r="A26" s="17">
        <v>50209</v>
      </c>
      <c r="B26" s="17">
        <v>30213</v>
      </c>
      <c r="C26" s="43" t="s">
        <v>146</v>
      </c>
      <c r="D26" s="38">
        <f t="shared" si="1"/>
        <v>0.5</v>
      </c>
      <c r="E26" s="40"/>
      <c r="F26" s="39">
        <v>0.5</v>
      </c>
    </row>
    <row r="27" spans="1:6" ht="22.5" customHeight="1">
      <c r="A27" s="17">
        <v>50202</v>
      </c>
      <c r="B27" s="17">
        <v>30215</v>
      </c>
      <c r="C27" s="143" t="s">
        <v>147</v>
      </c>
      <c r="D27" s="38">
        <f t="shared" si="1"/>
        <v>0.3</v>
      </c>
      <c r="E27" s="40"/>
      <c r="F27" s="39">
        <v>0.3</v>
      </c>
    </row>
    <row r="28" spans="1:6" ht="22.5" customHeight="1">
      <c r="A28" s="17">
        <v>50208</v>
      </c>
      <c r="B28" s="17">
        <v>30231</v>
      </c>
      <c r="C28" s="43" t="s">
        <v>148</v>
      </c>
      <c r="D28" s="38">
        <f t="shared" si="1"/>
        <v>13.5</v>
      </c>
      <c r="E28" s="40"/>
      <c r="F28" s="39">
        <v>13.5</v>
      </c>
    </row>
    <row r="29" spans="1:6" ht="22.5" customHeight="1">
      <c r="A29" s="17">
        <v>50201</v>
      </c>
      <c r="B29" s="17">
        <v>30214</v>
      </c>
      <c r="C29" s="143" t="s">
        <v>149</v>
      </c>
      <c r="D29" s="38">
        <f t="shared" si="1"/>
        <v>2</v>
      </c>
      <c r="E29" s="40"/>
      <c r="F29" s="39">
        <v>2</v>
      </c>
    </row>
    <row r="30" spans="1:6" ht="22.5" customHeight="1">
      <c r="A30" s="17">
        <v>50299</v>
      </c>
      <c r="B30" s="17">
        <v>30299</v>
      </c>
      <c r="C30" s="143" t="s">
        <v>150</v>
      </c>
      <c r="D30" s="38">
        <f t="shared" si="1"/>
        <v>0.47</v>
      </c>
      <c r="E30" s="40"/>
      <c r="F30" s="39">
        <v>0.47</v>
      </c>
    </row>
    <row r="31" spans="1:6" ht="22.5" customHeight="1">
      <c r="A31" s="17">
        <v>50206</v>
      </c>
      <c r="B31" s="17">
        <v>30217</v>
      </c>
      <c r="C31" s="43" t="s">
        <v>151</v>
      </c>
      <c r="D31" s="38">
        <f t="shared" si="1"/>
        <v>2</v>
      </c>
      <c r="E31" s="40"/>
      <c r="F31" s="39">
        <v>2</v>
      </c>
    </row>
    <row r="32" spans="1:6" ht="22.5" customHeight="1">
      <c r="A32" s="17">
        <v>50201</v>
      </c>
      <c r="B32" s="17">
        <v>30228</v>
      </c>
      <c r="C32" s="43" t="s">
        <v>152</v>
      </c>
      <c r="D32" s="38">
        <f t="shared" si="1"/>
        <v>4.81</v>
      </c>
      <c r="E32" s="40"/>
      <c r="F32" s="39">
        <v>4.81</v>
      </c>
    </row>
    <row r="34" spans="1:2" ht="15.75">
      <c r="A34" s="31"/>
      <c r="B34" s="21"/>
    </row>
    <row r="35" ht="15.75">
      <c r="A35" s="31"/>
    </row>
    <row r="36" ht="15.75">
      <c r="A36" s="31"/>
    </row>
    <row r="37" ht="15.75">
      <c r="A37" s="31"/>
    </row>
  </sheetData>
  <sheetProtection/>
  <mergeCells count="4">
    <mergeCell ref="A2:F2"/>
    <mergeCell ref="A5:C5"/>
    <mergeCell ref="D5:F5"/>
    <mergeCell ref="A7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2.125" style="5" customWidth="1"/>
    <col min="2" max="2" width="22.00390625" style="5" customWidth="1"/>
    <col min="3" max="5" width="25.625" style="5" customWidth="1"/>
    <col min="6" max="16384" width="9.00390625" style="5" customWidth="1"/>
  </cols>
  <sheetData>
    <row r="1" spans="1:5" s="1" customFormat="1" ht="21" customHeight="1">
      <c r="A1" s="6" t="s">
        <v>153</v>
      </c>
      <c r="D1" s="7"/>
      <c r="E1" s="7"/>
    </row>
    <row r="2" spans="1:5" s="2" customFormat="1" ht="30" customHeight="1">
      <c r="A2" s="127" t="s">
        <v>14</v>
      </c>
      <c r="B2" s="128"/>
      <c r="C2" s="128"/>
      <c r="D2" s="128"/>
      <c r="E2" s="128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29" t="s">
        <v>64</v>
      </c>
      <c r="B5" s="130"/>
      <c r="C5" s="132" t="s">
        <v>74</v>
      </c>
      <c r="D5" s="133" t="s">
        <v>121</v>
      </c>
      <c r="E5" s="133" t="s">
        <v>96</v>
      </c>
    </row>
    <row r="6" spans="1:5" s="4" customFormat="1" ht="27" customHeight="1">
      <c r="A6" s="130" t="s">
        <v>100</v>
      </c>
      <c r="B6" s="130" t="s">
        <v>154</v>
      </c>
      <c r="C6" s="132"/>
      <c r="D6" s="133"/>
      <c r="E6" s="133"/>
    </row>
    <row r="7" spans="1:5" s="4" customFormat="1" ht="18" customHeight="1">
      <c r="A7" s="130"/>
      <c r="B7" s="130"/>
      <c r="C7" s="132"/>
      <c r="D7" s="133"/>
      <c r="E7" s="133"/>
    </row>
    <row r="8" spans="1:5" s="4" customFormat="1" ht="22.5" customHeight="1">
      <c r="A8" s="130"/>
      <c r="B8" s="130"/>
      <c r="C8" s="132"/>
      <c r="D8" s="133"/>
      <c r="E8" s="133"/>
    </row>
    <row r="9" spans="1:5" s="21" customFormat="1" ht="22.5" customHeight="1">
      <c r="A9" s="131" t="s">
        <v>101</v>
      </c>
      <c r="B9" s="131"/>
      <c r="C9" s="33">
        <f>SUM(C10:C10)</f>
        <v>2159.3</v>
      </c>
      <c r="D9" s="33">
        <f>SUM(D10:D10)</f>
        <v>0</v>
      </c>
      <c r="E9" s="33">
        <f>SUM(E10:E10)</f>
        <v>2159.3</v>
      </c>
    </row>
    <row r="10" spans="1:5" s="21" customFormat="1" ht="22.5" customHeight="1">
      <c r="A10" s="17">
        <v>2120801</v>
      </c>
      <c r="B10" s="17" t="s">
        <v>106</v>
      </c>
      <c r="C10" s="33">
        <f>SUM(D10:E10)</f>
        <v>2159.3</v>
      </c>
      <c r="D10" s="34"/>
      <c r="E10" s="34">
        <v>2159.3</v>
      </c>
    </row>
    <row r="11" ht="15.75">
      <c r="A11" s="31"/>
    </row>
    <row r="12" ht="15.75">
      <c r="A12" s="31"/>
    </row>
    <row r="13" ht="15.75">
      <c r="A13" s="31"/>
    </row>
    <row r="14" ht="15.75">
      <c r="A14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selection activeCell="C12" sqref="C12"/>
    </sheetView>
  </sheetViews>
  <sheetFormatPr defaultColWidth="9.00390625" defaultRowHeight="14.25"/>
  <cols>
    <col min="1" max="1" width="11.50390625" style="5" customWidth="1"/>
    <col min="2" max="5" width="19.875" style="5" customWidth="1"/>
    <col min="6" max="16384" width="9.00390625" style="5" customWidth="1"/>
  </cols>
  <sheetData>
    <row r="1" spans="1:5" s="1" customFormat="1" ht="21" customHeight="1">
      <c r="A1" s="6" t="s">
        <v>155</v>
      </c>
      <c r="D1" s="7"/>
      <c r="E1" s="7"/>
    </row>
    <row r="2" spans="1:5" s="2" customFormat="1" ht="30" customHeight="1">
      <c r="A2" s="127" t="s">
        <v>16</v>
      </c>
      <c r="B2" s="128"/>
      <c r="C2" s="128"/>
      <c r="D2" s="128"/>
      <c r="E2" s="128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29" t="s">
        <v>64</v>
      </c>
      <c r="B5" s="130"/>
      <c r="C5" s="132" t="s">
        <v>74</v>
      </c>
      <c r="D5" s="133" t="s">
        <v>121</v>
      </c>
      <c r="E5" s="133" t="s">
        <v>96</v>
      </c>
    </row>
    <row r="6" spans="1:5" s="4" customFormat="1" ht="27" customHeight="1">
      <c r="A6" s="130" t="s">
        <v>100</v>
      </c>
      <c r="B6" s="130" t="s">
        <v>154</v>
      </c>
      <c r="C6" s="132"/>
      <c r="D6" s="133"/>
      <c r="E6" s="133"/>
    </row>
    <row r="7" spans="1:5" s="4" customFormat="1" ht="18" customHeight="1">
      <c r="A7" s="130"/>
      <c r="B7" s="130"/>
      <c r="C7" s="132"/>
      <c r="D7" s="133"/>
      <c r="E7" s="133"/>
    </row>
    <row r="8" spans="1:5" s="4" customFormat="1" ht="22.5" customHeight="1">
      <c r="A8" s="130"/>
      <c r="B8" s="130"/>
      <c r="C8" s="132"/>
      <c r="D8" s="133"/>
      <c r="E8" s="133"/>
    </row>
    <row r="9" spans="1:5" s="21" customFormat="1" ht="22.5" customHeight="1">
      <c r="A9" s="131" t="s">
        <v>101</v>
      </c>
      <c r="B9" s="131"/>
      <c r="C9" s="27"/>
      <c r="D9" s="27"/>
      <c r="E9" s="27"/>
    </row>
    <row r="10" spans="1:5" ht="22.5" customHeight="1">
      <c r="A10" s="26"/>
      <c r="B10" s="28"/>
      <c r="C10" s="29"/>
      <c r="D10" s="30"/>
      <c r="E10" s="30"/>
    </row>
    <row r="11" spans="1:5" ht="22.5" customHeight="1">
      <c r="A11" s="26"/>
      <c r="B11" s="28"/>
      <c r="C11" s="29"/>
      <c r="D11" s="29"/>
      <c r="E11" s="29"/>
    </row>
    <row r="12" spans="1:5" ht="22.5" customHeight="1">
      <c r="A12" s="26"/>
      <c r="B12" s="28"/>
      <c r="C12" s="29"/>
      <c r="D12" s="29"/>
      <c r="E12" s="29"/>
    </row>
    <row r="13" spans="1:5" ht="22.5" customHeight="1">
      <c r="A13" s="26"/>
      <c r="B13" s="28"/>
      <c r="C13" s="29"/>
      <c r="D13" s="29"/>
      <c r="E13" s="29"/>
    </row>
    <row r="14" spans="1:5" ht="22.5" customHeight="1">
      <c r="A14" s="26"/>
      <c r="B14" s="28"/>
      <c r="C14" s="29"/>
      <c r="D14" s="29"/>
      <c r="E14" s="29"/>
    </row>
    <row r="15" spans="1:5" ht="22.5" customHeight="1">
      <c r="A15" s="26"/>
      <c r="B15" s="28"/>
      <c r="C15" s="29"/>
      <c r="D15" s="29"/>
      <c r="E15" s="29"/>
    </row>
    <row r="16" ht="15.75">
      <c r="A16" s="31"/>
    </row>
    <row r="17" ht="15.75">
      <c r="A17" s="31"/>
    </row>
    <row r="18" ht="15.75">
      <c r="A18" s="32" t="s">
        <v>156</v>
      </c>
    </row>
    <row r="19" ht="15.75">
      <c r="A19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2018-03-19T06:51:18Z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