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3420" windowHeight="1530" activeTab="0"/>
  </bookViews>
  <sheets>
    <sheet name="目录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</sheets>
  <externalReferences>
    <externalReference r:id="rId13"/>
  </externalReferences>
  <definedNames>
    <definedName name="_xlnm.Print_Area" localSheetId="1">'附表3-1'!$A$1:$D$33</definedName>
    <definedName name="_xlnm.Print_Area" localSheetId="4">'附表3-4'!$A$1:$G$31</definedName>
    <definedName name="_xlnm.Print_Area" localSheetId="5">'附表3-5'!$A$1:$E$18</definedName>
    <definedName name="_xlnm.Print_Area" localSheetId="6">'附表3-6'!$A$1:$F$21</definedName>
    <definedName name="_xlnm.Print_Area" localSheetId="7">'附表3-7'!$A$1:$E$12</definedName>
    <definedName name="_xlnm.Print_Area" localSheetId="9">'附表3-9'!$A$1:$E$12</definedName>
  </definedNames>
  <calcPr fullCalcOnLoad="1"/>
</workbook>
</file>

<file path=xl/sharedStrings.xml><?xml version="1.0" encoding="utf-8"?>
<sst xmlns="http://schemas.openxmlformats.org/spreadsheetml/2006/main" count="275" uniqueCount="220">
  <si>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</si>
  <si>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</si>
  <si>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</si>
  <si>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</si>
  <si>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</si>
  <si>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</si>
  <si>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</si>
  <si>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</si>
  <si>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</si>
  <si>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</si>
  <si>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</si>
  <si>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</si>
  <si>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</si>
  <si>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</si>
  <si>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</si>
  <si>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</si>
  <si>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</si>
  <si>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</si>
  <si>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</si>
  <si>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</si>
  <si>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</si>
  <si>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</si>
  <si>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</si>
  <si>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</si>
  <si>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</si>
  <si>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</si>
  <si>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</si>
  <si>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</si>
  <si>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</si>
  <si>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</si>
  <si>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</si>
  <si>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</si>
  <si>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</si>
  <si>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</si>
  <si>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</si>
  <si>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</si>
  <si>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</si>
  <si>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</si>
  <si>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</si>
  <si>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</si>
  <si>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</si>
  <si>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</si>
  <si>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</si>
  <si>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</si>
  <si>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</si>
  <si>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</si>
  <si>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</si>
  <si>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</si>
  <si>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</si>
  <si>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</si>
  <si>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</si>
  <si>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</si>
  <si>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</si>
  <si>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</si>
  <si>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</si>
  <si>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</si>
  <si>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</si>
  <si>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</si>
  <si>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</si>
  <si>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</si>
  <si>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</si>
  <si>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</si>
  <si>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</si>
  <si>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</si>
  <si>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</si>
  <si>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</si>
  <si>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</si>
  <si>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</si>
  <si>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</si>
  <si>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</si>
  <si>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</si>
  <si>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</si>
  <si>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</si>
  <si>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</si>
  <si>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</si>
  <si>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</si>
  <si>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</si>
  <si>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</si>
  <si>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</si>
  <si>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</si>
  <si>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</si>
  <si>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</si>
  <si>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</si>
  <si>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</si>
  <si>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</si>
  <si>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</si>
  <si>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</si>
  <si>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</si>
  <si>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</si>
  <si>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</si>
  <si>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</si>
  <si>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</si>
  <si>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</si>
  <si>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</si>
  <si>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</si>
  <si>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</si>
  <si>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</si>
  <si>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</si>
  <si>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</si>
  <si>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</si>
  <si>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</si>
  <si>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</si>
  <si>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</si>
  <si>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</si>
  <si>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</si>
  <si>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</si>
  <si>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</si>
  <si>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</si>
  <si>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</si>
  <si>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</si>
  <si>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</si>
  <si>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</si>
  <si>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</si>
  <si>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</si>
  <si>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</si>
  <si>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</si>
  <si>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>经济分类科目</t>
  </si>
  <si>
    <t>政府      经济分类科目编码</t>
  </si>
  <si>
    <t>部门        经济分类科目编码</t>
  </si>
  <si>
    <t>备注：此表无数据</t>
  </si>
  <si>
    <t xml:space="preserve">  一、因公出国（境）费</t>
  </si>
  <si>
    <t xml:space="preserve">  三、公务接待费</t>
  </si>
  <si>
    <t xml:space="preserve">  四、会议费</t>
  </si>
  <si>
    <t xml:space="preserve">  五、培训费</t>
  </si>
  <si>
    <t xml:space="preserve">  二、公务用车购置及运维费</t>
  </si>
  <si>
    <t xml:space="preserve">      其中：教学科研人员因公出国（境）费</t>
  </si>
  <si>
    <t xml:space="preserve">             其他因公出国（境）费</t>
  </si>
  <si>
    <t xml:space="preserve">       其中：公务用车购置费</t>
  </si>
  <si>
    <t xml:space="preserve">             公务用车运行维护费</t>
  </si>
  <si>
    <t>附表3-2</t>
  </si>
  <si>
    <t>附表3-3</t>
  </si>
  <si>
    <t>附表3-4</t>
  </si>
  <si>
    <t>附表3-5</t>
  </si>
  <si>
    <t>附表3-6</t>
  </si>
  <si>
    <t>附表3-7</t>
  </si>
  <si>
    <t>附表3-8</t>
  </si>
  <si>
    <t>附表3-9</t>
  </si>
  <si>
    <t>目录</t>
  </si>
  <si>
    <t>附表3-1</t>
  </si>
  <si>
    <t>部门预算收支总表</t>
  </si>
  <si>
    <t>部门预算收入总表</t>
  </si>
  <si>
    <t>部门预算支出总表</t>
  </si>
  <si>
    <t>部门预算财政拨款收支总表</t>
  </si>
  <si>
    <t>部门预算一般公共预算财政拨款支出表</t>
  </si>
  <si>
    <t>部门预算一般公共预算财政拨款基本支出表</t>
  </si>
  <si>
    <t>部门预算政府性基金预算财政拨款支出表</t>
  </si>
  <si>
    <t>部门预算国有资本经营预算财政拨款支出表</t>
  </si>
  <si>
    <t>部门预算财政拨款“三公”经费支出表</t>
  </si>
  <si>
    <t>行政运行</t>
  </si>
  <si>
    <t>小学教育</t>
  </si>
  <si>
    <t>初中教育</t>
  </si>
  <si>
    <t>高中教育</t>
  </si>
  <si>
    <t>其他普通教育支出</t>
  </si>
  <si>
    <t>其他教育费附加安排的支出</t>
  </si>
  <si>
    <t>电影</t>
  </si>
  <si>
    <t>群众体育</t>
  </si>
  <si>
    <t>文化市场管理</t>
  </si>
  <si>
    <t>文化活动</t>
  </si>
  <si>
    <t>其他文化体育与传媒支出</t>
  </si>
  <si>
    <t>基层政权和社区建设</t>
  </si>
  <si>
    <t>伤残抚恤</t>
  </si>
  <si>
    <t>在乡复员、退伍军人生活补助</t>
  </si>
  <si>
    <t>义务兵优待</t>
  </si>
  <si>
    <t>其他优抚支出</t>
  </si>
  <si>
    <t>其他社会保障和就业支出</t>
  </si>
  <si>
    <t>机关事业单位基本养老保险缴费支出</t>
  </si>
  <si>
    <t>财政对其他基本养老保险基金的补助</t>
  </si>
  <si>
    <t>农村最低生活保障金支出</t>
  </si>
  <si>
    <t>城市最低生活保障金支出</t>
  </si>
  <si>
    <t>其他残疾人事业支出</t>
  </si>
  <si>
    <t>老年福利</t>
  </si>
  <si>
    <t>退役士兵安置</t>
  </si>
  <si>
    <t>军队移交政府的离退休人员安置</t>
  </si>
  <si>
    <t>死亡抚恤</t>
  </si>
  <si>
    <t>老龄事务</t>
  </si>
  <si>
    <t>拥军优属</t>
  </si>
  <si>
    <t>事业单位离退休</t>
  </si>
  <si>
    <t>行政单位医疗</t>
  </si>
  <si>
    <t>事业单位医疗</t>
  </si>
  <si>
    <t>其他计划生育事务支出</t>
  </si>
  <si>
    <t>计划生育服务</t>
  </si>
  <si>
    <t>基本公共卫生服务</t>
  </si>
  <si>
    <t>疾病预防控制机构</t>
  </si>
  <si>
    <t>乡镇卫生院</t>
  </si>
  <si>
    <t>机关服务</t>
  </si>
  <si>
    <t>其他基层医疗卫生机构支出</t>
  </si>
  <si>
    <t>其他公共卫生支出</t>
  </si>
  <si>
    <t>城乡医疗救助</t>
  </si>
  <si>
    <t>优抚对象医疗补助</t>
  </si>
  <si>
    <t>其他医疗卫生与计划生育支出</t>
  </si>
  <si>
    <t>其他扶贫支出</t>
  </si>
  <si>
    <t>住房公积金</t>
  </si>
  <si>
    <t>用于社会福利的彩票公益金支出</t>
  </si>
  <si>
    <t>用于残疾人事业的彩票公益金支出</t>
  </si>
  <si>
    <t>用于城乡医疗救助的彩票公益金支出</t>
  </si>
  <si>
    <t xml:space="preserve">基本工资 </t>
  </si>
  <si>
    <t xml:space="preserve">津贴补贴 </t>
  </si>
  <si>
    <t xml:space="preserve">年终一次性奖金 </t>
  </si>
  <si>
    <t xml:space="preserve">绩效工资 </t>
  </si>
  <si>
    <t>离休费</t>
  </si>
  <si>
    <t xml:space="preserve">退休费 </t>
  </si>
  <si>
    <t xml:space="preserve">生活补助 </t>
  </si>
  <si>
    <t xml:space="preserve">奖励金 </t>
  </si>
  <si>
    <t xml:space="preserve">办公费 </t>
  </si>
  <si>
    <t xml:space="preserve">邮电费 </t>
  </si>
  <si>
    <t xml:space="preserve">差旅费 </t>
  </si>
  <si>
    <t xml:space="preserve">维修(护)费 </t>
  </si>
  <si>
    <t xml:space="preserve">会议费 </t>
  </si>
  <si>
    <t>公用用车运行维护费</t>
  </si>
  <si>
    <t>培训费</t>
  </si>
  <si>
    <t>公务接待费</t>
  </si>
  <si>
    <t>工会经费</t>
  </si>
  <si>
    <t>机关事业单位基本养老保险缴费</t>
  </si>
  <si>
    <t>职工基本医疗保险缴费</t>
  </si>
  <si>
    <t>其他社会保障缴费</t>
  </si>
  <si>
    <r>
      <t>医疗费</t>
    </r>
    <r>
      <rPr>
        <sz val="11"/>
        <rFont val="宋体"/>
        <family val="0"/>
      </rPr>
      <t>补助</t>
    </r>
  </si>
  <si>
    <t>住房公积金</t>
  </si>
  <si>
    <t>其他对工资福利支出</t>
  </si>
  <si>
    <t>印刷费</t>
  </si>
  <si>
    <t>其他商品和服务支出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</si>
</sst>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_ "/>
    <numFmt numFmtId="183" formatCode="0.0_ "/>
    <numFmt numFmtId="184" formatCode="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b/>
      <sz val="20"/>
      <color indexed="8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4" borderId="5" applyNumberFormat="0" applyAlignment="0" applyProtection="0"/>
    <xf numFmtId="0" fontId="53" fillId="25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24" borderId="8" applyNumberFormat="0" applyAlignment="0" applyProtection="0"/>
    <xf numFmtId="0" fontId="59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116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0" fillId="0" borderId="0" xfId="52" applyFont="1" applyFill="1" applyAlignment="1">
      <alignment horizontal="left" vertical="center"/>
      <protection/>
    </xf>
    <xf numFmtId="0" fontId="14" fillId="0" borderId="0" xfId="52" applyFont="1" applyFill="1" applyAlignment="1">
      <alignment horizontal="right" vertical="center"/>
      <protection/>
    </xf>
    <xf numFmtId="0" fontId="18" fillId="0" borderId="0" xfId="52" applyFont="1" applyFill="1" applyAlignment="1">
      <alignment horizontal="right" vertical="center"/>
      <protection/>
    </xf>
    <xf numFmtId="0" fontId="19" fillId="0" borderId="0" xfId="52" applyFont="1" applyFill="1" applyAlignment="1">
      <alignment horizontal="left" vertical="center"/>
      <protection/>
    </xf>
    <xf numFmtId="0" fontId="20" fillId="0" borderId="0" xfId="52" applyFont="1" applyFill="1" applyAlignment="1">
      <alignment horizontal="right" vertical="center"/>
      <protection/>
    </xf>
    <xf numFmtId="0" fontId="19" fillId="0" borderId="0" xfId="52" applyFont="1" applyFill="1" applyAlignment="1">
      <alignment horizontal="right" vertical="center"/>
      <protection/>
    </xf>
    <xf numFmtId="176" fontId="12" fillId="0" borderId="10" xfId="52" applyNumberFormat="1" applyFont="1" applyFill="1" applyBorder="1" applyAlignment="1">
      <alignment horizontal="center" vertical="center"/>
      <protection/>
    </xf>
    <xf numFmtId="176" fontId="21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right" vertical="center"/>
      <protection/>
    </xf>
    <xf numFmtId="0" fontId="14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176" fontId="21" fillId="0" borderId="10" xfId="0" applyNumberFormat="1" applyFont="1" applyFill="1" applyBorder="1" applyAlignment="1">
      <alignment horizontal="right" vertical="center"/>
    </xf>
    <xf numFmtId="176" fontId="20" fillId="35" borderId="10" xfId="0" applyNumberFormat="1" applyFont="1" applyFill="1" applyBorder="1" applyAlignment="1">
      <alignment horizontal="right" vertical="center"/>
    </xf>
    <xf numFmtId="176" fontId="20" fillId="35" borderId="10" xfId="52" applyNumberFormat="1" applyFont="1" applyFill="1" applyBorder="1" applyAlignment="1">
      <alignment horizontal="right" vertical="center"/>
      <protection/>
    </xf>
    <xf numFmtId="49" fontId="21" fillId="0" borderId="10" xfId="52" applyNumberFormat="1" applyFont="1" applyFill="1" applyBorder="1" applyAlignment="1">
      <alignment horizontal="center" vertical="center" wrapText="1"/>
      <protection/>
    </xf>
    <xf numFmtId="49" fontId="12" fillId="0" borderId="10" xfId="52" applyNumberFormat="1" applyFont="1" applyFill="1" applyBorder="1" applyAlignment="1">
      <alignment horizontal="center" vertical="center" wrapText="1"/>
      <protection/>
    </xf>
    <xf numFmtId="0" fontId="20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left" vertical="center"/>
      <protection/>
    </xf>
    <xf numFmtId="0" fontId="21" fillId="0" borderId="10" xfId="52" applyNumberFormat="1" applyFont="1" applyFill="1" applyBorder="1" applyAlignment="1" quotePrefix="1">
      <alignment horizontal="center" vertical="center"/>
      <protection/>
    </xf>
    <xf numFmtId="0" fontId="16" fillId="0" borderId="0" xfId="53" applyFont="1" applyFill="1" applyAlignment="1">
      <alignment vertical="center" wrapText="1"/>
      <protection/>
    </xf>
    <xf numFmtId="0" fontId="17" fillId="0" borderId="0" xfId="53" applyFont="1" applyFill="1" applyAlignment="1">
      <alignment horizontal="center" vertical="center" wrapText="1"/>
      <protection/>
    </xf>
    <xf numFmtId="0" fontId="17" fillId="0" borderId="0" xfId="53" applyFont="1" applyFill="1" applyAlignment="1">
      <alignment vertical="center" wrapText="1"/>
      <protection/>
    </xf>
    <xf numFmtId="0" fontId="20" fillId="0" borderId="0" xfId="53" applyFont="1" applyFill="1" applyAlignment="1">
      <alignment horizontal="center" vertical="center" wrapText="1"/>
      <protection/>
    </xf>
    <xf numFmtId="0" fontId="20" fillId="0" borderId="0" xfId="53" applyFont="1" applyFill="1" applyBorder="1" applyAlignment="1">
      <alignment vertical="center" wrapText="1"/>
      <protection/>
    </xf>
    <xf numFmtId="4" fontId="21" fillId="0" borderId="10" xfId="53" applyNumberFormat="1" applyFont="1" applyFill="1" applyBorder="1" applyAlignment="1">
      <alignment horizontal="center" vertical="center" wrapText="1"/>
      <protection/>
    </xf>
    <xf numFmtId="4" fontId="20" fillId="35" borderId="10" xfId="53" applyNumberFormat="1" applyFont="1" applyFill="1" applyBorder="1" applyAlignment="1">
      <alignment horizontal="center" vertical="center" wrapText="1"/>
      <protection/>
    </xf>
    <xf numFmtId="0" fontId="20" fillId="35" borderId="10" xfId="53" applyFont="1" applyFill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  <xf numFmtId="0" fontId="14" fillId="0" borderId="0" xfId="53" applyFont="1" applyAlignment="1">
      <alignment horizontal="left"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20" fillId="35" borderId="10" xfId="52" applyNumberFormat="1" applyFont="1" applyFill="1" applyBorder="1" applyAlignment="1">
      <alignment vertical="center"/>
      <protection/>
    </xf>
    <xf numFmtId="184" fontId="20" fillId="35" borderId="10" xfId="0" applyNumberFormat="1" applyFont="1" applyFill="1" applyBorder="1" applyAlignment="1" quotePrefix="1">
      <alignment horizontal="center" vertical="center"/>
    </xf>
    <xf numFmtId="184" fontId="20" fillId="35" borderId="10" xfId="0" applyNumberFormat="1" applyFont="1" applyFill="1" applyBorder="1" applyAlignment="1">
      <alignment horizontal="center" vertical="center"/>
    </xf>
    <xf numFmtId="0" fontId="20" fillId="35" borderId="10" xfId="0" applyNumberFormat="1" applyFont="1" applyFill="1" applyBorder="1" applyAlignment="1" quotePrefix="1">
      <alignment horizontal="center" vertical="center"/>
    </xf>
    <xf numFmtId="176" fontId="20" fillId="35" borderId="10" xfId="0" applyNumberFormat="1" applyFont="1" applyFill="1" applyBorder="1" applyAlignment="1">
      <alignment horizontal="left" vertical="center"/>
    </xf>
    <xf numFmtId="0" fontId="20" fillId="35" borderId="10" xfId="0" applyNumberFormat="1" applyFont="1" applyFill="1" applyBorder="1" applyAlignment="1" quotePrefix="1">
      <alignment horizontal="left" vertical="center"/>
    </xf>
    <xf numFmtId="0" fontId="20" fillId="35" borderId="10" xfId="53" applyFont="1" applyFill="1" applyBorder="1" applyAlignment="1">
      <alignment horizontal="left" vertical="center" wrapText="1"/>
      <protection/>
    </xf>
    <xf numFmtId="0" fontId="28" fillId="35" borderId="10" xfId="53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 horizontal="center" vertical="center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6" fontId="20" fillId="0" borderId="10" xfId="0" applyNumberFormat="1" applyFont="1" applyFill="1" applyBorder="1" applyAlignment="1" quotePrefix="1">
      <alignment horizontal="center" vertical="center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 quotePrefix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9044;&#31639;&#20844;&#243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</sheetNames>
    <sheetDataSet>
      <sheetData sheetId="7">
        <row r="10">
          <cell r="A10">
            <v>2296002</v>
          </cell>
          <cell r="C10" t="str">
            <v>用于社会福利的彩票公益金支出</v>
          </cell>
        </row>
        <row r="11">
          <cell r="A11">
            <v>2296006</v>
          </cell>
          <cell r="C11" t="str">
            <v>用于残疾人事业的彩票公益金支出</v>
          </cell>
        </row>
        <row r="12">
          <cell r="A12">
            <v>2296013</v>
          </cell>
          <cell r="C12" t="str">
            <v>用于城乡医疗救助的彩票公益金支出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17" sqref="B17"/>
    </sheetView>
  </sheetViews>
  <sheetFormatPr defaultColWidth="9.00390625" defaultRowHeight="14.25"/>
  <cols>
    <col min="1" max="1" width="13.375" style="0" customWidth="1"/>
    <col min="2" max="2" width="53.375" style="0" customWidth="1"/>
  </cols>
  <sheetData>
    <row r="1" spans="1:2" ht="36.75" customHeight="1">
      <c r="A1" s="89" t="s">
        <v>137</v>
      </c>
      <c r="B1" s="89"/>
    </row>
    <row r="2" spans="1:2" ht="18" customHeight="1">
      <c r="A2" s="79"/>
      <c r="B2" s="79"/>
    </row>
    <row r="3" spans="1:2" ht="27.75" customHeight="1">
      <c r="A3" s="80" t="s">
        <v>138</v>
      </c>
      <c r="B3" s="80" t="s">
        <v>139</v>
      </c>
    </row>
    <row r="4" spans="1:2" ht="27.75" customHeight="1">
      <c r="A4" s="80" t="s">
        <v>129</v>
      </c>
      <c r="B4" s="80" t="s">
        <v>140</v>
      </c>
    </row>
    <row r="5" spans="1:2" ht="27.75" customHeight="1">
      <c r="A5" s="80" t="s">
        <v>130</v>
      </c>
      <c r="B5" s="80" t="s">
        <v>141</v>
      </c>
    </row>
    <row r="6" spans="1:2" ht="27.75" customHeight="1">
      <c r="A6" s="80" t="s">
        <v>131</v>
      </c>
      <c r="B6" s="80" t="s">
        <v>142</v>
      </c>
    </row>
    <row r="7" spans="1:2" ht="27.75" customHeight="1">
      <c r="A7" s="80" t="s">
        <v>132</v>
      </c>
      <c r="B7" s="80" t="s">
        <v>143</v>
      </c>
    </row>
    <row r="8" spans="1:2" ht="27.75" customHeight="1">
      <c r="A8" s="80" t="s">
        <v>133</v>
      </c>
      <c r="B8" s="80" t="s">
        <v>144</v>
      </c>
    </row>
    <row r="9" spans="1:2" ht="27.75" customHeight="1">
      <c r="A9" s="80" t="s">
        <v>134</v>
      </c>
      <c r="B9" s="80" t="s">
        <v>145</v>
      </c>
    </row>
    <row r="10" spans="1:2" ht="27.75" customHeight="1">
      <c r="A10" s="80" t="s">
        <v>135</v>
      </c>
      <c r="B10" s="80" t="s">
        <v>146</v>
      </c>
    </row>
    <row r="11" spans="1:2" ht="27.75" customHeight="1">
      <c r="A11" s="80" t="s">
        <v>136</v>
      </c>
      <c r="B11" s="80" t="s">
        <v>147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42.25390625" style="6" customWidth="1"/>
    <col min="2" max="5" width="23.375" style="6" customWidth="1"/>
    <col min="6" max="16384" width="9.00390625" style="6" customWidth="1"/>
  </cols>
  <sheetData>
    <row r="1" spans="1:2" s="31" customFormat="1" ht="15">
      <c r="A1" s="42" t="s">
        <v>110</v>
      </c>
      <c r="B1" s="30"/>
    </row>
    <row r="2" spans="1:5" s="65" customFormat="1" ht="30" customHeight="1">
      <c r="A2" s="103" t="s">
        <v>92</v>
      </c>
      <c r="B2" s="104"/>
      <c r="C2" s="104"/>
      <c r="D2" s="104"/>
      <c r="E2" s="104"/>
    </row>
    <row r="3" s="67" customFormat="1" ht="15" customHeight="1" hidden="1">
      <c r="E3" s="47" t="s">
        <v>0</v>
      </c>
    </row>
    <row r="4" spans="1:5" s="67" customFormat="1" ht="15" customHeight="1">
      <c r="A4" s="48"/>
      <c r="B4" s="69"/>
      <c r="C4" s="69"/>
      <c r="D4" s="69"/>
      <c r="E4" s="50" t="s">
        <v>1</v>
      </c>
    </row>
    <row r="5" spans="1:5" s="3" customFormat="1" ht="30" customHeight="1">
      <c r="A5" s="114" t="s">
        <v>84</v>
      </c>
      <c r="B5" s="111" t="s">
        <v>88</v>
      </c>
      <c r="C5" s="112"/>
      <c r="D5" s="112"/>
      <c r="E5" s="113"/>
    </row>
    <row r="6" spans="1:5" s="3" customFormat="1" ht="30" customHeight="1">
      <c r="A6" s="115"/>
      <c r="B6" s="36" t="s">
        <v>80</v>
      </c>
      <c r="C6" s="35" t="s">
        <v>85</v>
      </c>
      <c r="D6" s="36" t="s">
        <v>86</v>
      </c>
      <c r="E6" s="36" t="s">
        <v>87</v>
      </c>
    </row>
    <row r="7" spans="1:5" s="3" customFormat="1" ht="30" customHeight="1">
      <c r="A7" s="38" t="s">
        <v>80</v>
      </c>
      <c r="B7" s="43">
        <f>B8+B11+B14+B15+B16</f>
        <v>7.5</v>
      </c>
      <c r="C7" s="43">
        <f>C8+C11+C14+C15+C16</f>
        <v>7.5</v>
      </c>
      <c r="D7" s="43"/>
      <c r="E7" s="43"/>
    </row>
    <row r="8" spans="1:5" s="3" customFormat="1" ht="30" customHeight="1">
      <c r="A8" s="39" t="s">
        <v>120</v>
      </c>
      <c r="B8" s="43">
        <f>SUM(C8:E8)</f>
        <v>0</v>
      </c>
      <c r="C8" s="43">
        <f>C9+C10</f>
        <v>0</v>
      </c>
      <c r="D8" s="43"/>
      <c r="E8" s="43"/>
    </row>
    <row r="9" spans="1:5" s="3" customFormat="1" ht="30" customHeight="1">
      <c r="A9" s="38" t="s">
        <v>125</v>
      </c>
      <c r="B9" s="43">
        <f aca="true" t="shared" si="0" ref="B9:B16">SUM(C9:E9)</f>
        <v>0</v>
      </c>
      <c r="C9" s="72"/>
      <c r="D9" s="37"/>
      <c r="E9" s="37"/>
    </row>
    <row r="10" spans="1:5" s="3" customFormat="1" ht="30" customHeight="1">
      <c r="A10" s="39" t="s">
        <v>126</v>
      </c>
      <c r="B10" s="43">
        <f t="shared" si="0"/>
        <v>0</v>
      </c>
      <c r="C10" s="72"/>
      <c r="D10" s="37"/>
      <c r="E10" s="37"/>
    </row>
    <row r="11" spans="1:5" s="3" customFormat="1" ht="30" customHeight="1">
      <c r="A11" s="39" t="s">
        <v>124</v>
      </c>
      <c r="B11" s="43">
        <f t="shared" si="0"/>
        <v>3</v>
      </c>
      <c r="C11" s="43">
        <f>C12+C13</f>
        <v>3</v>
      </c>
      <c r="D11" s="43"/>
      <c r="E11" s="43"/>
    </row>
    <row r="12" spans="1:5" s="3" customFormat="1" ht="30" customHeight="1">
      <c r="A12" s="39" t="s">
        <v>127</v>
      </c>
      <c r="B12" s="43">
        <f t="shared" si="0"/>
        <v>0</v>
      </c>
      <c r="C12" s="72"/>
      <c r="D12" s="37"/>
      <c r="E12" s="37"/>
    </row>
    <row r="13" spans="1:5" ht="30" customHeight="1">
      <c r="A13" s="78" t="s">
        <v>128</v>
      </c>
      <c r="B13" s="43">
        <f t="shared" si="0"/>
        <v>3</v>
      </c>
      <c r="C13" s="72">
        <v>3</v>
      </c>
      <c r="D13" s="37"/>
      <c r="E13" s="37"/>
    </row>
    <row r="14" spans="1:5" ht="30" customHeight="1">
      <c r="A14" s="39" t="s">
        <v>121</v>
      </c>
      <c r="B14" s="43">
        <f t="shared" si="0"/>
        <v>2.5</v>
      </c>
      <c r="C14" s="72">
        <v>2.5</v>
      </c>
      <c r="D14" s="37"/>
      <c r="E14" s="37"/>
    </row>
    <row r="15" spans="1:5" ht="30" customHeight="1">
      <c r="A15" s="39" t="s">
        <v>122</v>
      </c>
      <c r="B15" s="43">
        <f t="shared" si="0"/>
        <v>0.5</v>
      </c>
      <c r="C15" s="72">
        <f>'附表3-6'!F27</f>
        <v>0.5</v>
      </c>
      <c r="D15" s="37"/>
      <c r="E15" s="37"/>
    </row>
    <row r="16" spans="1:5" ht="30" customHeight="1">
      <c r="A16" s="39" t="s">
        <v>123</v>
      </c>
      <c r="B16" s="43">
        <f t="shared" si="0"/>
        <v>1.5</v>
      </c>
      <c r="C16" s="72">
        <f>'附表3-6'!F30</f>
        <v>1.5</v>
      </c>
      <c r="D16" s="37"/>
      <c r="E16" s="37"/>
    </row>
    <row r="17" ht="15.75">
      <c r="A17" s="77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Zeros="0" zoomScaleSheetLayoutView="100" zoomScalePageLayoutView="0" workbookViewId="0" topLeftCell="A1">
      <selection activeCell="D13" sqref="D13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spans="1:4" ht="15.75">
      <c r="A1" s="45" t="s">
        <v>102</v>
      </c>
      <c r="B1" s="46"/>
      <c r="C1" s="46"/>
      <c r="D1" s="46"/>
    </row>
    <row r="2" spans="1:6" s="13" customFormat="1" ht="18" customHeight="1">
      <c r="A2" s="90" t="s">
        <v>89</v>
      </c>
      <c r="B2" s="91"/>
      <c r="C2" s="91"/>
      <c r="D2" s="91"/>
      <c r="E2" s="12"/>
      <c r="F2" s="12"/>
    </row>
    <row r="3" spans="1:4" ht="3" customHeight="1" hidden="1">
      <c r="A3" s="46"/>
      <c r="B3" s="46"/>
      <c r="C3" s="46"/>
      <c r="D3" s="47" t="s">
        <v>61</v>
      </c>
    </row>
    <row r="4" spans="1:6" s="31" customFormat="1" ht="15" customHeight="1">
      <c r="A4" s="48"/>
      <c r="B4" s="49"/>
      <c r="C4" s="49"/>
      <c r="D4" s="50" t="s">
        <v>1</v>
      </c>
      <c r="E4" s="30"/>
      <c r="F4" s="30"/>
    </row>
    <row r="5" spans="1:6" s="33" customFormat="1" ht="14.25" customHeight="1">
      <c r="A5" s="92" t="s">
        <v>15</v>
      </c>
      <c r="B5" s="92"/>
      <c r="C5" s="92" t="s">
        <v>16</v>
      </c>
      <c r="D5" s="92"/>
      <c r="E5" s="32"/>
      <c r="F5" s="32"/>
    </row>
    <row r="6" spans="1:6" s="33" customFormat="1" ht="14.25" customHeight="1">
      <c r="A6" s="40" t="s">
        <v>69</v>
      </c>
      <c r="B6" s="51" t="s">
        <v>68</v>
      </c>
      <c r="C6" s="40" t="s">
        <v>41</v>
      </c>
      <c r="D6" s="51" t="s">
        <v>68</v>
      </c>
      <c r="E6" s="32"/>
      <c r="F6" s="32"/>
    </row>
    <row r="7" spans="1:6" s="31" customFormat="1" ht="14.25" customHeight="1">
      <c r="A7" s="16" t="s">
        <v>62</v>
      </c>
      <c r="B7" s="59">
        <v>14008.923</v>
      </c>
      <c r="C7" s="16" t="s">
        <v>17</v>
      </c>
      <c r="D7" s="81">
        <v>471.11</v>
      </c>
      <c r="E7" s="30"/>
      <c r="F7" s="30"/>
    </row>
    <row r="8" spans="1:6" s="31" customFormat="1" ht="14.25" customHeight="1">
      <c r="A8" s="20" t="s">
        <v>63</v>
      </c>
      <c r="B8" s="17"/>
      <c r="C8" s="16" t="s">
        <v>19</v>
      </c>
      <c r="D8" s="81">
        <v>0</v>
      </c>
      <c r="E8" s="30"/>
      <c r="F8" s="30"/>
    </row>
    <row r="9" spans="1:6" s="31" customFormat="1" ht="14.25" customHeight="1">
      <c r="A9" s="20" t="s">
        <v>64</v>
      </c>
      <c r="B9" s="17"/>
      <c r="C9" s="16" t="s">
        <v>20</v>
      </c>
      <c r="D9" s="81">
        <v>0</v>
      </c>
      <c r="E9" s="30"/>
      <c r="F9" s="30"/>
    </row>
    <row r="10" spans="1:6" s="31" customFormat="1" ht="14.25" customHeight="1">
      <c r="A10" s="20" t="s">
        <v>65</v>
      </c>
      <c r="B10" s="17"/>
      <c r="C10" s="16" t="s">
        <v>21</v>
      </c>
      <c r="D10" s="81">
        <v>0</v>
      </c>
      <c r="E10" s="30"/>
      <c r="F10" s="30"/>
    </row>
    <row r="11" spans="1:6" s="31" customFormat="1" ht="14.25" customHeight="1">
      <c r="A11" s="20" t="s">
        <v>66</v>
      </c>
      <c r="B11" s="17"/>
      <c r="C11" s="16" t="s">
        <v>22</v>
      </c>
      <c r="D11" s="81">
        <v>6395.52</v>
      </c>
      <c r="E11" s="30"/>
      <c r="F11" s="30"/>
    </row>
    <row r="12" spans="1:6" s="31" customFormat="1" ht="14.25" customHeight="1">
      <c r="A12" s="20" t="s">
        <v>67</v>
      </c>
      <c r="B12" s="17"/>
      <c r="C12" s="16" t="s">
        <v>23</v>
      </c>
      <c r="D12" s="81">
        <v>0</v>
      </c>
      <c r="E12" s="30"/>
      <c r="F12" s="30"/>
    </row>
    <row r="13" spans="1:6" s="31" customFormat="1" ht="14.25" customHeight="1">
      <c r="A13" s="16"/>
      <c r="B13" s="17"/>
      <c r="C13" s="16" t="s">
        <v>24</v>
      </c>
      <c r="D13" s="81">
        <v>114.948</v>
      </c>
      <c r="E13" s="30"/>
      <c r="F13" s="30"/>
    </row>
    <row r="14" spans="1:6" s="31" customFormat="1" ht="14.25" customHeight="1">
      <c r="A14" s="16"/>
      <c r="B14" s="17"/>
      <c r="C14" s="16" t="s">
        <v>25</v>
      </c>
      <c r="D14" s="81">
        <v>3766.47</v>
      </c>
      <c r="E14" s="30"/>
      <c r="F14" s="30"/>
    </row>
    <row r="15" spans="1:6" s="31" customFormat="1" ht="14.25" customHeight="1">
      <c r="A15" s="16"/>
      <c r="B15" s="17"/>
      <c r="C15" s="16" t="s">
        <v>26</v>
      </c>
      <c r="D15" s="81">
        <v>2499.935</v>
      </c>
      <c r="E15" s="30"/>
      <c r="F15" s="30"/>
    </row>
    <row r="16" spans="1:6" s="31" customFormat="1" ht="14.25" customHeight="1">
      <c r="A16" s="16"/>
      <c r="B16" s="17"/>
      <c r="C16" s="16" t="s">
        <v>27</v>
      </c>
      <c r="D16" s="81">
        <v>0</v>
      </c>
      <c r="E16" s="30"/>
      <c r="F16" s="30"/>
    </row>
    <row r="17" spans="1:6" s="31" customFormat="1" ht="14.25" customHeight="1">
      <c r="A17" s="16"/>
      <c r="B17" s="19"/>
      <c r="C17" s="16" t="s">
        <v>28</v>
      </c>
      <c r="D17" s="81">
        <v>0</v>
      </c>
      <c r="E17" s="30"/>
      <c r="F17" s="30"/>
    </row>
    <row r="18" spans="1:6" s="31" customFormat="1" ht="14.25" customHeight="1">
      <c r="A18" s="16"/>
      <c r="B18" s="17"/>
      <c r="C18" s="16" t="s">
        <v>29</v>
      </c>
      <c r="D18" s="81">
        <v>103</v>
      </c>
      <c r="E18" s="30"/>
      <c r="F18" s="30"/>
    </row>
    <row r="19" spans="1:6" s="31" customFormat="1" ht="14.25" customHeight="1">
      <c r="A19" s="16"/>
      <c r="B19" s="17"/>
      <c r="C19" s="16" t="s">
        <v>30</v>
      </c>
      <c r="D19" s="81">
        <v>0</v>
      </c>
      <c r="E19" s="30"/>
      <c r="F19" s="30"/>
    </row>
    <row r="20" spans="1:6" s="31" customFormat="1" ht="14.25" customHeight="1">
      <c r="A20" s="16"/>
      <c r="B20" s="17"/>
      <c r="C20" s="16" t="s">
        <v>31</v>
      </c>
      <c r="D20" s="81">
        <v>0</v>
      </c>
      <c r="E20" s="30"/>
      <c r="F20" s="30"/>
    </row>
    <row r="21" spans="1:6" s="31" customFormat="1" ht="14.25" customHeight="1">
      <c r="A21" s="16"/>
      <c r="B21" s="17"/>
      <c r="C21" s="16" t="s">
        <v>32</v>
      </c>
      <c r="D21" s="81">
        <v>0</v>
      </c>
      <c r="E21" s="30"/>
      <c r="F21" s="30"/>
    </row>
    <row r="22" spans="1:6" s="31" customFormat="1" ht="14.25" customHeight="1">
      <c r="A22" s="16"/>
      <c r="B22" s="17"/>
      <c r="C22" s="16" t="s">
        <v>33</v>
      </c>
      <c r="D22" s="81">
        <v>0</v>
      </c>
      <c r="E22" s="30"/>
      <c r="F22" s="30"/>
    </row>
    <row r="23" spans="1:6" s="31" customFormat="1" ht="14.25" customHeight="1">
      <c r="A23" s="20"/>
      <c r="B23" s="20"/>
      <c r="C23" s="16" t="s">
        <v>34</v>
      </c>
      <c r="D23" s="81">
        <v>0</v>
      </c>
      <c r="E23" s="30"/>
      <c r="F23" s="30"/>
    </row>
    <row r="24" spans="1:6" s="31" customFormat="1" ht="14.25" customHeight="1">
      <c r="A24" s="20"/>
      <c r="B24" s="20"/>
      <c r="C24" s="16" t="s">
        <v>35</v>
      </c>
      <c r="D24" s="81">
        <v>0</v>
      </c>
      <c r="E24" s="30"/>
      <c r="F24" s="30"/>
    </row>
    <row r="25" spans="1:6" s="31" customFormat="1" ht="14.25" customHeight="1">
      <c r="A25" s="20"/>
      <c r="B25" s="20"/>
      <c r="C25" s="16" t="s">
        <v>36</v>
      </c>
      <c r="D25" s="81">
        <v>534.64</v>
      </c>
      <c r="E25" s="30"/>
      <c r="F25" s="30"/>
    </row>
    <row r="26" spans="1:6" s="31" customFormat="1" ht="14.25" customHeight="1">
      <c r="A26" s="20"/>
      <c r="B26" s="20"/>
      <c r="C26" s="16" t="s">
        <v>37</v>
      </c>
      <c r="D26" s="81">
        <v>0</v>
      </c>
      <c r="E26" s="30"/>
      <c r="F26" s="30"/>
    </row>
    <row r="27" spans="1:6" s="31" customFormat="1" ht="14.25" customHeight="1">
      <c r="A27" s="20"/>
      <c r="B27" s="20"/>
      <c r="C27" s="16" t="s">
        <v>38</v>
      </c>
      <c r="D27" s="81">
        <v>0</v>
      </c>
      <c r="E27" s="30"/>
      <c r="F27" s="30"/>
    </row>
    <row r="28" spans="1:6" s="31" customFormat="1" ht="14.25" customHeight="1">
      <c r="A28" s="20"/>
      <c r="B28" s="20"/>
      <c r="C28" s="16" t="s">
        <v>39</v>
      </c>
      <c r="D28" s="81">
        <v>123.3</v>
      </c>
      <c r="E28" s="30"/>
      <c r="F28" s="30"/>
    </row>
    <row r="29" spans="1:6" s="31" customFormat="1" ht="14.25" customHeight="1">
      <c r="A29" s="40" t="s">
        <v>93</v>
      </c>
      <c r="B29" s="52">
        <f>SUM(B7:B28)</f>
        <v>14008.923</v>
      </c>
      <c r="C29" s="40" t="s">
        <v>96</v>
      </c>
      <c r="D29" s="52">
        <f>SUM(D7:D28)</f>
        <v>14008.922999999999</v>
      </c>
      <c r="E29" s="30"/>
      <c r="F29" s="30"/>
    </row>
    <row r="30" spans="1:6" s="31" customFormat="1" ht="14.25" customHeight="1">
      <c r="A30" s="20" t="s">
        <v>94</v>
      </c>
      <c r="B30" s="52"/>
      <c r="C30" s="20" t="s">
        <v>97</v>
      </c>
      <c r="D30" s="52"/>
      <c r="E30" s="30"/>
      <c r="F30" s="30"/>
    </row>
    <row r="31" spans="1:6" s="31" customFormat="1" ht="14.25" customHeight="1">
      <c r="A31" s="20" t="s">
        <v>95</v>
      </c>
      <c r="B31" s="52"/>
      <c r="C31" s="20" t="s">
        <v>98</v>
      </c>
      <c r="D31" s="52"/>
      <c r="E31" s="30"/>
      <c r="F31" s="30"/>
    </row>
    <row r="32" spans="1:6" s="31" customFormat="1" ht="14.25" customHeight="1">
      <c r="A32" s="40" t="s">
        <v>40</v>
      </c>
      <c r="B32" s="52">
        <f>B29+B30+B31</f>
        <v>14008.923</v>
      </c>
      <c r="C32" s="40" t="s">
        <v>40</v>
      </c>
      <c r="D32" s="40">
        <f>D29+D30+D31</f>
        <v>14008.922999999999</v>
      </c>
      <c r="E32" s="30"/>
      <c r="F32" s="30"/>
    </row>
    <row r="33" spans="1:4" ht="29.25" customHeight="1">
      <c r="A33" s="93"/>
      <c r="B33" s="94"/>
      <c r="C33" s="94"/>
      <c r="D33" s="94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SheetLayoutView="160" zoomScalePageLayoutView="0" workbookViewId="0" topLeftCell="A1">
      <selection activeCell="B23" sqref="B23"/>
    </sheetView>
  </sheetViews>
  <sheetFormatPr defaultColWidth="9.00390625" defaultRowHeight="14.25"/>
  <cols>
    <col min="1" max="1" width="18.375" style="23" bestFit="1" customWidth="1"/>
    <col min="2" max="2" width="36.125" style="23" bestFit="1" customWidth="1"/>
    <col min="3" max="9" width="13.625" style="23" customWidth="1"/>
    <col min="10" max="16384" width="9.00390625" style="23" customWidth="1"/>
  </cols>
  <sheetData>
    <row r="1" spans="1:9" s="31" customFormat="1" ht="20.25" customHeight="1">
      <c r="A1" s="45" t="s">
        <v>103</v>
      </c>
      <c r="B1" s="49"/>
      <c r="C1" s="49"/>
      <c r="D1" s="49"/>
      <c r="E1" s="49"/>
      <c r="F1" s="53"/>
      <c r="G1" s="53"/>
      <c r="H1" s="49"/>
      <c r="I1" s="49"/>
    </row>
    <row r="2" spans="1:9" s="29" customFormat="1" ht="23.25">
      <c r="A2" s="97" t="s">
        <v>90</v>
      </c>
      <c r="B2" s="98"/>
      <c r="C2" s="98"/>
      <c r="D2" s="98"/>
      <c r="E2" s="98"/>
      <c r="F2" s="98"/>
      <c r="G2" s="98"/>
      <c r="H2" s="98"/>
      <c r="I2" s="98"/>
    </row>
    <row r="3" spans="1:9" ht="15.75" hidden="1">
      <c r="A3" s="54"/>
      <c r="B3" s="54"/>
      <c r="C3" s="54"/>
      <c r="D3" s="54"/>
      <c r="E3" s="54"/>
      <c r="F3" s="54"/>
      <c r="G3" s="54"/>
      <c r="H3" s="54"/>
      <c r="I3" s="47" t="s">
        <v>60</v>
      </c>
    </row>
    <row r="4" spans="1:9" s="24" customFormat="1" ht="15">
      <c r="A4" s="48"/>
      <c r="B4" s="55"/>
      <c r="C4" s="55"/>
      <c r="D4" s="55"/>
      <c r="E4" s="56"/>
      <c r="F4" s="55"/>
      <c r="G4" s="55"/>
      <c r="H4" s="55"/>
      <c r="I4" s="50" t="s">
        <v>1</v>
      </c>
    </row>
    <row r="5" spans="1:10" s="26" customFormat="1" ht="22.5" customHeight="1">
      <c r="A5" s="100" t="s">
        <v>70</v>
      </c>
      <c r="B5" s="96"/>
      <c r="C5" s="96" t="s">
        <v>52</v>
      </c>
      <c r="D5" s="96" t="s">
        <v>56</v>
      </c>
      <c r="E5" s="96" t="s">
        <v>53</v>
      </c>
      <c r="F5" s="96" t="s">
        <v>54</v>
      </c>
      <c r="G5" s="96" t="s">
        <v>57</v>
      </c>
      <c r="H5" s="96" t="s">
        <v>58</v>
      </c>
      <c r="I5" s="96" t="s">
        <v>55</v>
      </c>
      <c r="J5" s="25"/>
    </row>
    <row r="6" spans="1:10" s="26" customFormat="1" ht="22.5" customHeight="1">
      <c r="A6" s="99" t="s">
        <v>59</v>
      </c>
      <c r="B6" s="96" t="s">
        <v>4</v>
      </c>
      <c r="C6" s="96"/>
      <c r="D6" s="96"/>
      <c r="E6" s="96"/>
      <c r="F6" s="96"/>
      <c r="G6" s="96"/>
      <c r="H6" s="96"/>
      <c r="I6" s="96"/>
      <c r="J6" s="25"/>
    </row>
    <row r="7" spans="1:10" s="26" customFormat="1" ht="22.5" customHeight="1">
      <c r="A7" s="96"/>
      <c r="B7" s="96"/>
      <c r="C7" s="96"/>
      <c r="D7" s="96"/>
      <c r="E7" s="96"/>
      <c r="F7" s="96"/>
      <c r="G7" s="96"/>
      <c r="H7" s="96"/>
      <c r="I7" s="96"/>
      <c r="J7" s="25"/>
    </row>
    <row r="8" spans="1:10" s="24" customFormat="1" ht="22.5" customHeight="1">
      <c r="A8" s="95" t="s">
        <v>51</v>
      </c>
      <c r="B8" s="95"/>
      <c r="C8" s="57">
        <f>SUM(C9:C55)</f>
        <v>14008.923</v>
      </c>
      <c r="D8" s="57">
        <f>SUM(D9:D55)</f>
        <v>14008.923</v>
      </c>
      <c r="E8" s="57"/>
      <c r="F8" s="57"/>
      <c r="G8" s="57"/>
      <c r="H8" s="57"/>
      <c r="I8" s="57"/>
      <c r="J8" s="28"/>
    </row>
    <row r="9" spans="1:10" s="24" customFormat="1" ht="22.5" customHeight="1">
      <c r="A9" s="82">
        <v>2010301</v>
      </c>
      <c r="B9" s="85" t="s">
        <v>148</v>
      </c>
      <c r="C9" s="57">
        <f>SUM(D9:I9)</f>
        <v>471.11</v>
      </c>
      <c r="D9" s="58">
        <v>471.11</v>
      </c>
      <c r="E9" s="27"/>
      <c r="F9" s="27"/>
      <c r="G9" s="27"/>
      <c r="H9" s="27"/>
      <c r="I9" s="27"/>
      <c r="J9" s="28"/>
    </row>
    <row r="10" spans="1:10" s="24" customFormat="1" ht="22.5" customHeight="1">
      <c r="A10" s="82">
        <v>2050202</v>
      </c>
      <c r="B10" s="85" t="s">
        <v>149</v>
      </c>
      <c r="C10" s="57">
        <f aca="true" t="shared" si="0" ref="C10:C55">SUM(D10:I10)</f>
        <v>3806.92</v>
      </c>
      <c r="D10" s="58">
        <v>3806.92</v>
      </c>
      <c r="E10" s="27"/>
      <c r="F10" s="27"/>
      <c r="G10" s="27"/>
      <c r="H10" s="27"/>
      <c r="I10" s="27"/>
      <c r="J10" s="28"/>
    </row>
    <row r="11" spans="1:10" s="24" customFormat="1" ht="22.5" customHeight="1">
      <c r="A11" s="82">
        <v>2050203</v>
      </c>
      <c r="B11" s="85" t="s">
        <v>150</v>
      </c>
      <c r="C11" s="57">
        <f t="shared" si="0"/>
        <v>1754.6</v>
      </c>
      <c r="D11" s="58">
        <v>1754.6</v>
      </c>
      <c r="E11" s="27"/>
      <c r="F11" s="27"/>
      <c r="G11" s="27"/>
      <c r="H11" s="27"/>
      <c r="I11" s="27"/>
      <c r="J11" s="28"/>
    </row>
    <row r="12" spans="1:10" s="24" customFormat="1" ht="22.5" customHeight="1">
      <c r="A12" s="82">
        <v>2050204</v>
      </c>
      <c r="B12" s="85" t="s">
        <v>151</v>
      </c>
      <c r="C12" s="57">
        <f t="shared" si="0"/>
        <v>18</v>
      </c>
      <c r="D12" s="58">
        <v>18</v>
      </c>
      <c r="E12" s="27"/>
      <c r="F12" s="27"/>
      <c r="G12" s="27"/>
      <c r="H12" s="27"/>
      <c r="I12" s="27"/>
      <c r="J12" s="28"/>
    </row>
    <row r="13" spans="1:10" s="24" customFormat="1" ht="22.5" customHeight="1">
      <c r="A13" s="83">
        <v>2050299</v>
      </c>
      <c r="B13" s="85" t="s">
        <v>152</v>
      </c>
      <c r="C13" s="57">
        <f t="shared" si="0"/>
        <v>37.1</v>
      </c>
      <c r="D13" s="58">
        <v>37.1</v>
      </c>
      <c r="E13" s="27"/>
      <c r="F13" s="27"/>
      <c r="G13" s="27"/>
      <c r="H13" s="27"/>
      <c r="I13" s="27"/>
      <c r="J13" s="28"/>
    </row>
    <row r="14" spans="1:10" s="24" customFormat="1" ht="22.5" customHeight="1">
      <c r="A14" s="83">
        <v>2050999</v>
      </c>
      <c r="B14" s="85" t="s">
        <v>153</v>
      </c>
      <c r="C14" s="57">
        <f t="shared" si="0"/>
        <v>778.9</v>
      </c>
      <c r="D14" s="58">
        <v>778.9</v>
      </c>
      <c r="E14" s="27"/>
      <c r="F14" s="27"/>
      <c r="G14" s="27"/>
      <c r="H14" s="27"/>
      <c r="I14" s="27"/>
      <c r="J14" s="28"/>
    </row>
    <row r="15" spans="1:10" s="24" customFormat="1" ht="22.5" customHeight="1">
      <c r="A15" s="83">
        <v>2070406</v>
      </c>
      <c r="B15" s="85" t="s">
        <v>154</v>
      </c>
      <c r="C15" s="57">
        <f t="shared" si="0"/>
        <v>3.66</v>
      </c>
      <c r="D15" s="58">
        <v>3.66</v>
      </c>
      <c r="E15" s="27"/>
      <c r="F15" s="27"/>
      <c r="G15" s="27"/>
      <c r="H15" s="27"/>
      <c r="I15" s="27"/>
      <c r="J15" s="28"/>
    </row>
    <row r="16" spans="1:10" s="24" customFormat="1" ht="22.5" customHeight="1">
      <c r="A16" s="83">
        <v>2070308</v>
      </c>
      <c r="B16" s="85" t="s">
        <v>155</v>
      </c>
      <c r="C16" s="57">
        <f t="shared" si="0"/>
        <v>50</v>
      </c>
      <c r="D16" s="58">
        <v>50</v>
      </c>
      <c r="E16" s="27"/>
      <c r="F16" s="27"/>
      <c r="G16" s="27"/>
      <c r="H16" s="27"/>
      <c r="I16" s="27"/>
      <c r="J16" s="28"/>
    </row>
    <row r="17" spans="1:10" s="24" customFormat="1" ht="22.5" customHeight="1">
      <c r="A17" s="83">
        <v>2070112</v>
      </c>
      <c r="B17" s="85" t="s">
        <v>156</v>
      </c>
      <c r="C17" s="57">
        <f t="shared" si="0"/>
        <v>3</v>
      </c>
      <c r="D17" s="58">
        <v>3</v>
      </c>
      <c r="E17" s="27"/>
      <c r="F17" s="27"/>
      <c r="G17" s="27"/>
      <c r="H17" s="27"/>
      <c r="I17" s="27"/>
      <c r="J17" s="28"/>
    </row>
    <row r="18" spans="1:10" s="24" customFormat="1" ht="22.5" customHeight="1">
      <c r="A18" s="83">
        <v>2070108</v>
      </c>
      <c r="B18" s="85" t="s">
        <v>157</v>
      </c>
      <c r="C18" s="57">
        <f t="shared" si="0"/>
        <v>15.61</v>
      </c>
      <c r="D18" s="58">
        <v>15.61</v>
      </c>
      <c r="E18" s="27"/>
      <c r="F18" s="27"/>
      <c r="G18" s="27"/>
      <c r="H18" s="27"/>
      <c r="I18" s="27"/>
      <c r="J18" s="28"/>
    </row>
    <row r="19" spans="1:10" s="24" customFormat="1" ht="22.5" customHeight="1">
      <c r="A19" s="83">
        <v>2079999</v>
      </c>
      <c r="B19" s="85" t="s">
        <v>158</v>
      </c>
      <c r="C19" s="57">
        <f t="shared" si="0"/>
        <v>42.678000000000004</v>
      </c>
      <c r="D19" s="58">
        <v>42.678000000000004</v>
      </c>
      <c r="E19" s="27"/>
      <c r="F19" s="27"/>
      <c r="G19" s="27"/>
      <c r="H19" s="27"/>
      <c r="I19" s="27"/>
      <c r="J19" s="28"/>
    </row>
    <row r="20" spans="1:10" s="24" customFormat="1" ht="22.5" customHeight="1">
      <c r="A20" s="83">
        <v>2080208</v>
      </c>
      <c r="B20" s="85" t="s">
        <v>159</v>
      </c>
      <c r="C20" s="57">
        <f t="shared" si="0"/>
        <v>40</v>
      </c>
      <c r="D20" s="58">
        <v>40</v>
      </c>
      <c r="E20" s="27"/>
      <c r="F20" s="27"/>
      <c r="G20" s="27"/>
      <c r="H20" s="27"/>
      <c r="I20" s="27"/>
      <c r="J20" s="28"/>
    </row>
    <row r="21" spans="1:10" s="24" customFormat="1" ht="22.5" customHeight="1">
      <c r="A21" s="83">
        <v>2080802</v>
      </c>
      <c r="B21" s="85" t="s">
        <v>160</v>
      </c>
      <c r="C21" s="57">
        <f t="shared" si="0"/>
        <v>61</v>
      </c>
      <c r="D21" s="58">
        <v>61</v>
      </c>
      <c r="E21" s="27"/>
      <c r="F21" s="27"/>
      <c r="G21" s="27"/>
      <c r="H21" s="27"/>
      <c r="I21" s="27"/>
      <c r="J21" s="28"/>
    </row>
    <row r="22" spans="1:10" s="24" customFormat="1" ht="22.5" customHeight="1">
      <c r="A22" s="83">
        <v>2080803</v>
      </c>
      <c r="B22" s="85" t="s">
        <v>161</v>
      </c>
      <c r="C22" s="57">
        <f t="shared" si="0"/>
        <v>118</v>
      </c>
      <c r="D22" s="58">
        <v>118</v>
      </c>
      <c r="E22" s="27"/>
      <c r="F22" s="27"/>
      <c r="G22" s="27"/>
      <c r="H22" s="27"/>
      <c r="I22" s="27"/>
      <c r="J22" s="28"/>
    </row>
    <row r="23" spans="1:10" s="24" customFormat="1" ht="22.5" customHeight="1">
      <c r="A23" s="83">
        <v>2080805</v>
      </c>
      <c r="B23" s="85" t="s">
        <v>162</v>
      </c>
      <c r="C23" s="57">
        <f t="shared" si="0"/>
        <v>364</v>
      </c>
      <c r="D23" s="58">
        <v>364</v>
      </c>
      <c r="E23" s="27"/>
      <c r="F23" s="27"/>
      <c r="G23" s="27"/>
      <c r="H23" s="27"/>
      <c r="I23" s="27"/>
      <c r="J23" s="28"/>
    </row>
    <row r="24" spans="1:10" s="24" customFormat="1" ht="22.5" customHeight="1">
      <c r="A24" s="83">
        <v>2080899</v>
      </c>
      <c r="B24" s="85" t="s">
        <v>163</v>
      </c>
      <c r="C24" s="57">
        <f t="shared" si="0"/>
        <v>47</v>
      </c>
      <c r="D24" s="58">
        <v>47</v>
      </c>
      <c r="E24" s="27"/>
      <c r="F24" s="27"/>
      <c r="G24" s="27"/>
      <c r="H24" s="27"/>
      <c r="I24" s="27"/>
      <c r="J24" s="28"/>
    </row>
    <row r="25" spans="1:10" s="24" customFormat="1" ht="22.5" customHeight="1">
      <c r="A25" s="83">
        <v>2089901</v>
      </c>
      <c r="B25" s="85" t="s">
        <v>164</v>
      </c>
      <c r="C25" s="57">
        <f t="shared" si="0"/>
        <v>356</v>
      </c>
      <c r="D25" s="58">
        <v>356</v>
      </c>
      <c r="E25" s="27"/>
      <c r="F25" s="27"/>
      <c r="G25" s="27"/>
      <c r="H25" s="27"/>
      <c r="I25" s="27"/>
      <c r="J25" s="28"/>
    </row>
    <row r="26" spans="1:10" s="24" customFormat="1" ht="22.5" customHeight="1">
      <c r="A26" s="83">
        <v>2080505</v>
      </c>
      <c r="B26" s="85" t="s">
        <v>165</v>
      </c>
      <c r="C26" s="57">
        <f t="shared" si="0"/>
        <v>1271.56</v>
      </c>
      <c r="D26" s="58">
        <v>1271.56</v>
      </c>
      <c r="E26" s="27"/>
      <c r="F26" s="27"/>
      <c r="G26" s="27"/>
      <c r="H26" s="27"/>
      <c r="I26" s="27"/>
      <c r="J26" s="28"/>
    </row>
    <row r="27" spans="1:10" s="24" customFormat="1" ht="22.5" customHeight="1">
      <c r="A27" s="83">
        <v>2082699</v>
      </c>
      <c r="B27" s="85" t="s">
        <v>166</v>
      </c>
      <c r="C27" s="57">
        <f t="shared" si="0"/>
        <v>77.28</v>
      </c>
      <c r="D27" s="58">
        <v>77.28</v>
      </c>
      <c r="E27" s="27"/>
      <c r="F27" s="27"/>
      <c r="G27" s="27"/>
      <c r="H27" s="27"/>
      <c r="I27" s="27"/>
      <c r="J27" s="28"/>
    </row>
    <row r="28" spans="1:10" s="24" customFormat="1" ht="22.5" customHeight="1">
      <c r="A28" s="83">
        <v>2081902</v>
      </c>
      <c r="B28" s="85" t="s">
        <v>167</v>
      </c>
      <c r="C28" s="57">
        <f t="shared" si="0"/>
        <v>10</v>
      </c>
      <c r="D28" s="58">
        <v>10</v>
      </c>
      <c r="E28" s="27"/>
      <c r="F28" s="27"/>
      <c r="G28" s="27"/>
      <c r="H28" s="27"/>
      <c r="I28" s="27"/>
      <c r="J28" s="28"/>
    </row>
    <row r="29" spans="1:10" s="24" customFormat="1" ht="22.5" customHeight="1">
      <c r="A29" s="83">
        <v>2081901</v>
      </c>
      <c r="B29" s="85" t="s">
        <v>168</v>
      </c>
      <c r="C29" s="57">
        <f t="shared" si="0"/>
        <v>30</v>
      </c>
      <c r="D29" s="58">
        <v>30</v>
      </c>
      <c r="E29" s="27"/>
      <c r="F29" s="27"/>
      <c r="G29" s="27"/>
      <c r="H29" s="27"/>
      <c r="I29" s="27"/>
      <c r="J29" s="28"/>
    </row>
    <row r="30" spans="1:10" s="24" customFormat="1" ht="22.5" customHeight="1">
      <c r="A30" s="83">
        <v>2081199</v>
      </c>
      <c r="B30" s="85" t="s">
        <v>169</v>
      </c>
      <c r="C30" s="57">
        <f t="shared" si="0"/>
        <v>50.19</v>
      </c>
      <c r="D30" s="58">
        <v>50.19</v>
      </c>
      <c r="E30" s="27"/>
      <c r="F30" s="27"/>
      <c r="G30" s="27"/>
      <c r="H30" s="27"/>
      <c r="I30" s="27"/>
      <c r="J30" s="28"/>
    </row>
    <row r="31" spans="1:10" s="24" customFormat="1" ht="22.5" customHeight="1">
      <c r="A31" s="83">
        <v>2081002</v>
      </c>
      <c r="B31" s="85" t="s">
        <v>170</v>
      </c>
      <c r="C31" s="57">
        <f t="shared" si="0"/>
        <v>282.5</v>
      </c>
      <c r="D31" s="58">
        <v>282.5</v>
      </c>
      <c r="E31" s="27"/>
      <c r="F31" s="27"/>
      <c r="G31" s="27"/>
      <c r="H31" s="27"/>
      <c r="I31" s="27"/>
      <c r="J31" s="28"/>
    </row>
    <row r="32" spans="1:10" s="24" customFormat="1" ht="22.5" customHeight="1">
      <c r="A32" s="83">
        <v>2080901</v>
      </c>
      <c r="B32" s="85" t="s">
        <v>171</v>
      </c>
      <c r="C32" s="57">
        <f t="shared" si="0"/>
        <v>365.66</v>
      </c>
      <c r="D32" s="58">
        <v>365.66</v>
      </c>
      <c r="E32" s="27"/>
      <c r="F32" s="27"/>
      <c r="G32" s="27"/>
      <c r="H32" s="27"/>
      <c r="I32" s="27"/>
      <c r="J32" s="28"/>
    </row>
    <row r="33" spans="1:10" s="24" customFormat="1" ht="22.5" customHeight="1">
      <c r="A33" s="83">
        <v>2080902</v>
      </c>
      <c r="B33" s="85" t="s">
        <v>172</v>
      </c>
      <c r="C33" s="57">
        <f t="shared" si="0"/>
        <v>3.41</v>
      </c>
      <c r="D33" s="58">
        <v>3.41</v>
      </c>
      <c r="E33" s="27"/>
      <c r="F33" s="27"/>
      <c r="G33" s="27"/>
      <c r="H33" s="27"/>
      <c r="I33" s="27"/>
      <c r="J33" s="28"/>
    </row>
    <row r="34" spans="1:10" s="24" customFormat="1" ht="22.5" customHeight="1">
      <c r="A34" s="83">
        <v>2080801</v>
      </c>
      <c r="B34" s="85" t="s">
        <v>173</v>
      </c>
      <c r="C34" s="57">
        <f t="shared" si="0"/>
        <v>31</v>
      </c>
      <c r="D34" s="58">
        <v>31</v>
      </c>
      <c r="E34" s="27"/>
      <c r="F34" s="27"/>
      <c r="G34" s="27"/>
      <c r="H34" s="27"/>
      <c r="I34" s="27"/>
      <c r="J34" s="28"/>
    </row>
    <row r="35" spans="1:10" s="24" customFormat="1" ht="22.5" customHeight="1">
      <c r="A35" s="83">
        <v>2080205</v>
      </c>
      <c r="B35" s="85" t="s">
        <v>174</v>
      </c>
      <c r="C35" s="57">
        <f t="shared" si="0"/>
        <v>90</v>
      </c>
      <c r="D35" s="58">
        <v>90</v>
      </c>
      <c r="E35" s="27"/>
      <c r="F35" s="27"/>
      <c r="G35" s="27"/>
      <c r="H35" s="27"/>
      <c r="I35" s="27"/>
      <c r="J35" s="28"/>
    </row>
    <row r="36" spans="1:10" s="24" customFormat="1" ht="22.5" customHeight="1">
      <c r="A36" s="83">
        <v>2080204</v>
      </c>
      <c r="B36" s="85" t="s">
        <v>175</v>
      </c>
      <c r="C36" s="57">
        <f t="shared" si="0"/>
        <v>11.7</v>
      </c>
      <c r="D36" s="58">
        <v>11.7</v>
      </c>
      <c r="E36" s="27"/>
      <c r="F36" s="27"/>
      <c r="G36" s="27"/>
      <c r="H36" s="27"/>
      <c r="I36" s="27"/>
      <c r="J36" s="28"/>
    </row>
    <row r="37" spans="1:10" s="24" customFormat="1" ht="22.5" customHeight="1">
      <c r="A37" s="83">
        <v>2080502</v>
      </c>
      <c r="B37" s="85" t="s">
        <v>176</v>
      </c>
      <c r="C37" s="57">
        <f t="shared" si="0"/>
        <v>557.17</v>
      </c>
      <c r="D37" s="58">
        <v>557.17</v>
      </c>
      <c r="E37" s="27"/>
      <c r="F37" s="27"/>
      <c r="G37" s="27"/>
      <c r="H37" s="27"/>
      <c r="I37" s="27"/>
      <c r="J37" s="28"/>
    </row>
    <row r="38" spans="1:10" s="24" customFormat="1" ht="22.5" customHeight="1">
      <c r="A38" s="83">
        <v>2101101</v>
      </c>
      <c r="B38" s="85" t="s">
        <v>177</v>
      </c>
      <c r="C38" s="57">
        <f t="shared" si="0"/>
        <v>1.15</v>
      </c>
      <c r="D38" s="58">
        <v>1.15</v>
      </c>
      <c r="E38" s="27"/>
      <c r="F38" s="27"/>
      <c r="G38" s="27"/>
      <c r="H38" s="27"/>
      <c r="I38" s="27"/>
      <c r="J38" s="28"/>
    </row>
    <row r="39" spans="1:10" s="24" customFormat="1" ht="22.5" customHeight="1">
      <c r="A39" s="83">
        <v>2101102</v>
      </c>
      <c r="B39" s="85" t="s">
        <v>178</v>
      </c>
      <c r="C39" s="57">
        <f t="shared" si="0"/>
        <v>909.12</v>
      </c>
      <c r="D39" s="58">
        <v>909.12</v>
      </c>
      <c r="E39" s="27"/>
      <c r="F39" s="27"/>
      <c r="G39" s="27"/>
      <c r="H39" s="27"/>
      <c r="I39" s="27"/>
      <c r="J39" s="28"/>
    </row>
    <row r="40" spans="1:10" s="24" customFormat="1" ht="22.5" customHeight="1">
      <c r="A40" s="83">
        <v>2100799</v>
      </c>
      <c r="B40" s="85" t="s">
        <v>179</v>
      </c>
      <c r="C40" s="57">
        <f t="shared" si="0"/>
        <v>262.94</v>
      </c>
      <c r="D40" s="58">
        <v>262.94</v>
      </c>
      <c r="E40" s="27"/>
      <c r="F40" s="27"/>
      <c r="G40" s="27"/>
      <c r="H40" s="27"/>
      <c r="I40" s="27"/>
      <c r="J40" s="28"/>
    </row>
    <row r="41" spans="1:10" s="24" customFormat="1" ht="22.5" customHeight="1">
      <c r="A41" s="83">
        <v>2100717</v>
      </c>
      <c r="B41" s="85" t="s">
        <v>180</v>
      </c>
      <c r="C41" s="57">
        <f t="shared" si="0"/>
        <v>303.1</v>
      </c>
      <c r="D41" s="58">
        <v>303.1</v>
      </c>
      <c r="E41" s="27"/>
      <c r="F41" s="27"/>
      <c r="G41" s="27"/>
      <c r="H41" s="27"/>
      <c r="I41" s="27"/>
      <c r="J41" s="28"/>
    </row>
    <row r="42" spans="1:10" s="24" customFormat="1" ht="22.5" customHeight="1">
      <c r="A42" s="83">
        <v>2100408</v>
      </c>
      <c r="B42" s="85" t="s">
        <v>181</v>
      </c>
      <c r="C42" s="57">
        <f t="shared" si="0"/>
        <v>682.84</v>
      </c>
      <c r="D42" s="58">
        <v>682.84</v>
      </c>
      <c r="E42" s="27"/>
      <c r="F42" s="27"/>
      <c r="G42" s="27"/>
      <c r="H42" s="27"/>
      <c r="I42" s="27"/>
      <c r="J42" s="28"/>
    </row>
    <row r="43" spans="1:10" s="24" customFormat="1" ht="22.5" customHeight="1">
      <c r="A43" s="83">
        <v>2100401</v>
      </c>
      <c r="B43" s="85" t="s">
        <v>182</v>
      </c>
      <c r="C43" s="57">
        <f t="shared" si="0"/>
        <v>8.25</v>
      </c>
      <c r="D43" s="58">
        <v>8.25</v>
      </c>
      <c r="E43" s="27"/>
      <c r="F43" s="27"/>
      <c r="G43" s="27"/>
      <c r="H43" s="27"/>
      <c r="I43" s="27"/>
      <c r="J43" s="28"/>
    </row>
    <row r="44" spans="1:10" s="24" customFormat="1" ht="22.5" customHeight="1">
      <c r="A44" s="83">
        <v>2100302</v>
      </c>
      <c r="B44" s="85" t="s">
        <v>183</v>
      </c>
      <c r="C44" s="57">
        <f t="shared" si="0"/>
        <v>162.76</v>
      </c>
      <c r="D44" s="58">
        <v>162.76</v>
      </c>
      <c r="E44" s="27"/>
      <c r="F44" s="27"/>
      <c r="G44" s="27"/>
      <c r="H44" s="27"/>
      <c r="I44" s="27"/>
      <c r="J44" s="28"/>
    </row>
    <row r="45" spans="1:10" s="24" customFormat="1" ht="22.5" customHeight="1">
      <c r="A45" s="83">
        <v>2100103</v>
      </c>
      <c r="B45" s="85" t="s">
        <v>184</v>
      </c>
      <c r="C45" s="57">
        <f t="shared" si="0"/>
        <v>1</v>
      </c>
      <c r="D45" s="58">
        <v>1</v>
      </c>
      <c r="E45" s="27"/>
      <c r="F45" s="27"/>
      <c r="G45" s="27"/>
      <c r="H45" s="27"/>
      <c r="I45" s="27"/>
      <c r="J45" s="28"/>
    </row>
    <row r="46" spans="1:10" s="24" customFormat="1" ht="22.5" customHeight="1">
      <c r="A46" s="83">
        <v>2100399</v>
      </c>
      <c r="B46" s="85" t="s">
        <v>185</v>
      </c>
      <c r="C46" s="57">
        <f t="shared" si="0"/>
        <v>46</v>
      </c>
      <c r="D46" s="58">
        <v>46</v>
      </c>
      <c r="E46" s="27"/>
      <c r="F46" s="27"/>
      <c r="G46" s="27"/>
      <c r="H46" s="27"/>
      <c r="I46" s="27"/>
      <c r="J46" s="28"/>
    </row>
    <row r="47" spans="1:10" s="24" customFormat="1" ht="22.5" customHeight="1">
      <c r="A47" s="83">
        <v>2100499</v>
      </c>
      <c r="B47" s="85" t="s">
        <v>186</v>
      </c>
      <c r="C47" s="57">
        <f t="shared" si="0"/>
        <v>1.775</v>
      </c>
      <c r="D47" s="58">
        <v>1.775</v>
      </c>
      <c r="E47" s="27"/>
      <c r="F47" s="27"/>
      <c r="G47" s="27"/>
      <c r="H47" s="27"/>
      <c r="I47" s="27"/>
      <c r="J47" s="28"/>
    </row>
    <row r="48" spans="1:10" s="24" customFormat="1" ht="22.5" customHeight="1">
      <c r="A48" s="83">
        <v>2101301</v>
      </c>
      <c r="B48" s="85" t="s">
        <v>187</v>
      </c>
      <c r="C48" s="57">
        <f t="shared" si="0"/>
        <v>58</v>
      </c>
      <c r="D48" s="58">
        <v>58</v>
      </c>
      <c r="E48" s="27"/>
      <c r="F48" s="27"/>
      <c r="G48" s="27"/>
      <c r="H48" s="27"/>
      <c r="I48" s="27"/>
      <c r="J48" s="28"/>
    </row>
    <row r="49" spans="1:10" s="24" customFormat="1" ht="22.5" customHeight="1">
      <c r="A49" s="83">
        <v>2101401</v>
      </c>
      <c r="B49" s="85" t="s">
        <v>188</v>
      </c>
      <c r="C49" s="57">
        <f t="shared" si="0"/>
        <v>19</v>
      </c>
      <c r="D49" s="58">
        <v>19</v>
      </c>
      <c r="E49" s="27"/>
      <c r="F49" s="27"/>
      <c r="G49" s="27"/>
      <c r="H49" s="27"/>
      <c r="I49" s="27"/>
      <c r="J49" s="28"/>
    </row>
    <row r="50" spans="1:10" s="24" customFormat="1" ht="22.5" customHeight="1">
      <c r="A50" s="83">
        <v>2109901</v>
      </c>
      <c r="B50" s="85" t="s">
        <v>189</v>
      </c>
      <c r="C50" s="57">
        <f t="shared" si="0"/>
        <v>44</v>
      </c>
      <c r="D50" s="58">
        <v>44</v>
      </c>
      <c r="E50" s="27"/>
      <c r="F50" s="27"/>
      <c r="G50" s="27"/>
      <c r="H50" s="27"/>
      <c r="I50" s="27"/>
      <c r="J50" s="28"/>
    </row>
    <row r="51" spans="1:10" s="24" customFormat="1" ht="22.5" customHeight="1">
      <c r="A51" s="83">
        <v>2130599</v>
      </c>
      <c r="B51" s="85" t="s">
        <v>190</v>
      </c>
      <c r="C51" s="57">
        <f t="shared" si="0"/>
        <v>103</v>
      </c>
      <c r="D51" s="58">
        <v>103</v>
      </c>
      <c r="E51" s="27"/>
      <c r="F51" s="27"/>
      <c r="G51" s="27"/>
      <c r="H51" s="27"/>
      <c r="I51" s="27"/>
      <c r="J51" s="28"/>
    </row>
    <row r="52" spans="1:10" s="24" customFormat="1" ht="22.5" customHeight="1">
      <c r="A52" s="83">
        <v>2210201</v>
      </c>
      <c r="B52" s="85" t="s">
        <v>191</v>
      </c>
      <c r="C52" s="57">
        <f t="shared" si="0"/>
        <v>534.64</v>
      </c>
      <c r="D52" s="58">
        <v>534.64</v>
      </c>
      <c r="E52" s="27"/>
      <c r="F52" s="27"/>
      <c r="G52" s="27"/>
      <c r="H52" s="27"/>
      <c r="I52" s="27"/>
      <c r="J52" s="28"/>
    </row>
    <row r="53" spans="1:10" s="24" customFormat="1" ht="22.5" customHeight="1">
      <c r="A53" s="83">
        <v>2296002</v>
      </c>
      <c r="B53" s="85" t="s">
        <v>192</v>
      </c>
      <c r="C53" s="57">
        <f t="shared" si="0"/>
        <v>120</v>
      </c>
      <c r="D53" s="58">
        <v>120</v>
      </c>
      <c r="E53" s="27"/>
      <c r="F53" s="27"/>
      <c r="G53" s="27"/>
      <c r="H53" s="27"/>
      <c r="I53" s="27"/>
      <c r="J53" s="28"/>
    </row>
    <row r="54" spans="1:10" s="24" customFormat="1" ht="22.5" customHeight="1">
      <c r="A54" s="83">
        <v>2296006</v>
      </c>
      <c r="B54" s="85" t="s">
        <v>193</v>
      </c>
      <c r="C54" s="57">
        <f t="shared" si="0"/>
        <v>0.3</v>
      </c>
      <c r="D54" s="58">
        <v>0.3</v>
      </c>
      <c r="E54" s="27"/>
      <c r="F54" s="27"/>
      <c r="G54" s="27"/>
      <c r="H54" s="27"/>
      <c r="I54" s="27"/>
      <c r="J54" s="28"/>
    </row>
    <row r="55" spans="1:10" s="24" customFormat="1" ht="22.5" customHeight="1">
      <c r="A55" s="83">
        <v>2296013</v>
      </c>
      <c r="B55" s="85" t="s">
        <v>194</v>
      </c>
      <c r="C55" s="57">
        <f t="shared" si="0"/>
        <v>3</v>
      </c>
      <c r="D55" s="58">
        <v>3</v>
      </c>
      <c r="E55" s="27"/>
      <c r="F55" s="27"/>
      <c r="G55" s="27"/>
      <c r="H55" s="27"/>
      <c r="I55" s="27"/>
      <c r="J55" s="28"/>
    </row>
  </sheetData>
  <sheetProtection/>
  <mergeCells count="12">
    <mergeCell ref="A5:B5"/>
    <mergeCell ref="D5:D7"/>
    <mergeCell ref="A8:B8"/>
    <mergeCell ref="E5:E7"/>
    <mergeCell ref="C5:C7"/>
    <mergeCell ref="A2:I2"/>
    <mergeCell ref="I5:I7"/>
    <mergeCell ref="F5:F7"/>
    <mergeCell ref="G5:G7"/>
    <mergeCell ref="H5:H7"/>
    <mergeCell ref="A6:A7"/>
    <mergeCell ref="B6:B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4">
      <selection activeCell="A20" sqref="A20"/>
    </sheetView>
  </sheetViews>
  <sheetFormatPr defaultColWidth="9.00390625" defaultRowHeight="14.25"/>
  <cols>
    <col min="1" max="1" width="10.875" style="23" customWidth="1"/>
    <col min="2" max="2" width="32.125" style="23" customWidth="1"/>
    <col min="3" max="3" width="14.375" style="23" customWidth="1"/>
    <col min="4" max="8" width="14.625" style="23" customWidth="1"/>
    <col min="9" max="9" width="9.00390625" style="23" customWidth="1"/>
    <col min="10" max="10" width="12.625" style="23" customWidth="1"/>
    <col min="11" max="16384" width="9.00390625" style="23" customWidth="1"/>
  </cols>
  <sheetData>
    <row r="1" spans="1:7" s="31" customFormat="1" ht="23.25" customHeight="1">
      <c r="A1" s="42" t="s">
        <v>108</v>
      </c>
      <c r="F1" s="30"/>
      <c r="G1" s="30"/>
    </row>
    <row r="2" spans="1:8" s="22" customFormat="1" ht="23.25">
      <c r="A2" s="97" t="s">
        <v>112</v>
      </c>
      <c r="B2" s="98"/>
      <c r="C2" s="98"/>
      <c r="D2" s="98"/>
      <c r="E2" s="98"/>
      <c r="F2" s="98"/>
      <c r="G2" s="98"/>
      <c r="H2" s="98"/>
    </row>
    <row r="3" spans="1:8" ht="15.75" hidden="1">
      <c r="A3" s="54"/>
      <c r="B3" s="54"/>
      <c r="C3" s="54"/>
      <c r="D3" s="54"/>
      <c r="E3" s="54"/>
      <c r="F3" s="54"/>
      <c r="G3" s="54"/>
      <c r="H3" s="47" t="s">
        <v>43</v>
      </c>
    </row>
    <row r="4" spans="1:8" s="24" customFormat="1" ht="15">
      <c r="A4" s="48"/>
      <c r="B4" s="55"/>
      <c r="C4" s="55"/>
      <c r="D4" s="55"/>
      <c r="E4" s="56"/>
      <c r="F4" s="55"/>
      <c r="G4" s="55"/>
      <c r="H4" s="50" t="s">
        <v>44</v>
      </c>
    </row>
    <row r="5" spans="1:9" s="26" customFormat="1" ht="22.5" customHeight="1">
      <c r="A5" s="100" t="s">
        <v>70</v>
      </c>
      <c r="B5" s="96"/>
      <c r="C5" s="96" t="s">
        <v>45</v>
      </c>
      <c r="D5" s="96" t="s">
        <v>46</v>
      </c>
      <c r="E5" s="96" t="s">
        <v>12</v>
      </c>
      <c r="F5" s="96" t="s">
        <v>47</v>
      </c>
      <c r="G5" s="99" t="s">
        <v>48</v>
      </c>
      <c r="H5" s="96" t="s">
        <v>49</v>
      </c>
      <c r="I5" s="25"/>
    </row>
    <row r="6" spans="1:9" s="26" customFormat="1" ht="22.5" customHeight="1">
      <c r="A6" s="99" t="s">
        <v>50</v>
      </c>
      <c r="B6" s="96" t="s">
        <v>4</v>
      </c>
      <c r="C6" s="96"/>
      <c r="D6" s="96"/>
      <c r="E6" s="96"/>
      <c r="F6" s="96"/>
      <c r="G6" s="96"/>
      <c r="H6" s="96"/>
      <c r="I6" s="25"/>
    </row>
    <row r="7" spans="1:9" s="26" customFormat="1" ht="22.5" customHeight="1">
      <c r="A7" s="96"/>
      <c r="B7" s="96"/>
      <c r="C7" s="96"/>
      <c r="D7" s="96"/>
      <c r="E7" s="96"/>
      <c r="F7" s="96"/>
      <c r="G7" s="96"/>
      <c r="H7" s="96"/>
      <c r="I7" s="25"/>
    </row>
    <row r="8" spans="1:9" s="24" customFormat="1" ht="22.5" customHeight="1">
      <c r="A8" s="95" t="s">
        <v>51</v>
      </c>
      <c r="B8" s="95"/>
      <c r="C8" s="57">
        <f>SUM(C9:C55)</f>
        <v>14008.923</v>
      </c>
      <c r="D8" s="57">
        <f>SUM(D9:D55)</f>
        <v>9299.269999999999</v>
      </c>
      <c r="E8" s="57">
        <f>SUM(E9:E55)</f>
        <v>4709.652999999999</v>
      </c>
      <c r="F8" s="27"/>
      <c r="G8" s="27"/>
      <c r="H8" s="27"/>
      <c r="I8" s="28"/>
    </row>
    <row r="9" spans="1:9" s="24" customFormat="1" ht="22.5" customHeight="1">
      <c r="A9" s="84">
        <f>'附表3-2'!A9</f>
        <v>2010301</v>
      </c>
      <c r="B9" s="86" t="str">
        <f>'附表3-2'!B9</f>
        <v>行政运行</v>
      </c>
      <c r="C9" s="57">
        <f>SUM(D9:H9)</f>
        <v>471.11</v>
      </c>
      <c r="D9" s="58">
        <v>471.11</v>
      </c>
      <c r="E9" s="58">
        <v>0</v>
      </c>
      <c r="F9" s="27"/>
      <c r="G9" s="27"/>
      <c r="H9" s="27"/>
      <c r="I9" s="28"/>
    </row>
    <row r="10" spans="1:9" s="24" customFormat="1" ht="22.5" customHeight="1">
      <c r="A10" s="84">
        <f>'附表3-2'!A10</f>
        <v>2050202</v>
      </c>
      <c r="B10" s="86" t="str">
        <f>'附表3-2'!B10</f>
        <v>小学教育</v>
      </c>
      <c r="C10" s="57">
        <f aca="true" t="shared" si="0" ref="C10:C55">SUM(D10:H10)</f>
        <v>3806.92</v>
      </c>
      <c r="D10" s="58">
        <v>3799.92</v>
      </c>
      <c r="E10" s="58">
        <v>7</v>
      </c>
      <c r="F10" s="27"/>
      <c r="G10" s="27"/>
      <c r="H10" s="27"/>
      <c r="I10" s="28"/>
    </row>
    <row r="11" spans="1:9" s="24" customFormat="1" ht="22.5" customHeight="1">
      <c r="A11" s="84">
        <f>'附表3-2'!A11</f>
        <v>2050203</v>
      </c>
      <c r="B11" s="86" t="str">
        <f>'附表3-2'!B11</f>
        <v>初中教育</v>
      </c>
      <c r="C11" s="57">
        <f t="shared" si="0"/>
        <v>1754.6</v>
      </c>
      <c r="D11" s="58">
        <v>1754.6</v>
      </c>
      <c r="E11" s="58">
        <v>0</v>
      </c>
      <c r="F11" s="27"/>
      <c r="G11" s="27"/>
      <c r="H11" s="27"/>
      <c r="I11" s="28"/>
    </row>
    <row r="12" spans="1:9" s="24" customFormat="1" ht="22.5" customHeight="1">
      <c r="A12" s="84">
        <f>'附表3-2'!A12</f>
        <v>2050204</v>
      </c>
      <c r="B12" s="86" t="str">
        <f>'附表3-2'!B12</f>
        <v>高中教育</v>
      </c>
      <c r="C12" s="57">
        <f t="shared" si="0"/>
        <v>18</v>
      </c>
      <c r="D12" s="58">
        <v>0</v>
      </c>
      <c r="E12" s="58">
        <v>18</v>
      </c>
      <c r="F12" s="27"/>
      <c r="G12" s="27"/>
      <c r="H12" s="27"/>
      <c r="I12" s="28"/>
    </row>
    <row r="13" spans="1:9" s="24" customFormat="1" ht="22.5" customHeight="1">
      <c r="A13" s="84">
        <f>'附表3-2'!A13</f>
        <v>2050299</v>
      </c>
      <c r="B13" s="86" t="str">
        <f>'附表3-2'!B13</f>
        <v>其他普通教育支出</v>
      </c>
      <c r="C13" s="57">
        <f t="shared" si="0"/>
        <v>37.1</v>
      </c>
      <c r="D13" s="58">
        <v>0</v>
      </c>
      <c r="E13" s="58">
        <v>37.1</v>
      </c>
      <c r="F13" s="27"/>
      <c r="G13" s="27"/>
      <c r="H13" s="27"/>
      <c r="I13" s="28"/>
    </row>
    <row r="14" spans="1:9" s="24" customFormat="1" ht="22.5" customHeight="1">
      <c r="A14" s="84">
        <f>'附表3-2'!A14</f>
        <v>2050999</v>
      </c>
      <c r="B14" s="86" t="str">
        <f>'附表3-2'!B14</f>
        <v>其他教育费附加安排的支出</v>
      </c>
      <c r="C14" s="57">
        <f t="shared" si="0"/>
        <v>778.9</v>
      </c>
      <c r="D14" s="58">
        <v>0</v>
      </c>
      <c r="E14" s="58">
        <v>778.9</v>
      </c>
      <c r="F14" s="27"/>
      <c r="G14" s="27"/>
      <c r="H14" s="27"/>
      <c r="I14" s="28"/>
    </row>
    <row r="15" spans="1:9" s="24" customFormat="1" ht="22.5" customHeight="1">
      <c r="A15" s="84">
        <f>'附表3-2'!A15</f>
        <v>2070406</v>
      </c>
      <c r="B15" s="86" t="str">
        <f>'附表3-2'!B15</f>
        <v>电影</v>
      </c>
      <c r="C15" s="57">
        <f t="shared" si="0"/>
        <v>3.66</v>
      </c>
      <c r="D15" s="58">
        <v>0</v>
      </c>
      <c r="E15" s="58">
        <v>3.66</v>
      </c>
      <c r="F15" s="27"/>
      <c r="G15" s="27"/>
      <c r="H15" s="27"/>
      <c r="I15" s="28"/>
    </row>
    <row r="16" spans="1:9" s="24" customFormat="1" ht="22.5" customHeight="1">
      <c r="A16" s="84">
        <f>'附表3-2'!A16</f>
        <v>2070308</v>
      </c>
      <c r="B16" s="86" t="str">
        <f>'附表3-2'!B16</f>
        <v>群众体育</v>
      </c>
      <c r="C16" s="57">
        <f t="shared" si="0"/>
        <v>50</v>
      </c>
      <c r="D16" s="58">
        <v>0</v>
      </c>
      <c r="E16" s="58">
        <v>50</v>
      </c>
      <c r="F16" s="27"/>
      <c r="G16" s="27"/>
      <c r="H16" s="27"/>
      <c r="I16" s="28"/>
    </row>
    <row r="17" spans="1:9" s="24" customFormat="1" ht="22.5" customHeight="1">
      <c r="A17" s="84">
        <f>'附表3-2'!A17</f>
        <v>2070112</v>
      </c>
      <c r="B17" s="86" t="str">
        <f>'附表3-2'!B17</f>
        <v>文化市场管理</v>
      </c>
      <c r="C17" s="57">
        <f t="shared" si="0"/>
        <v>3</v>
      </c>
      <c r="D17" s="58">
        <v>0</v>
      </c>
      <c r="E17" s="58">
        <v>3</v>
      </c>
      <c r="F17" s="27"/>
      <c r="G17" s="27"/>
      <c r="H17" s="27"/>
      <c r="I17" s="28"/>
    </row>
    <row r="18" spans="1:9" s="24" customFormat="1" ht="22.5" customHeight="1">
      <c r="A18" s="84">
        <f>'附表3-2'!A18</f>
        <v>2070108</v>
      </c>
      <c r="B18" s="86" t="str">
        <f>'附表3-2'!B18</f>
        <v>文化活动</v>
      </c>
      <c r="C18" s="57">
        <f t="shared" si="0"/>
        <v>15.61</v>
      </c>
      <c r="D18" s="58">
        <v>0</v>
      </c>
      <c r="E18" s="58">
        <v>15.61</v>
      </c>
      <c r="F18" s="27"/>
      <c r="G18" s="27"/>
      <c r="H18" s="27"/>
      <c r="I18" s="28"/>
    </row>
    <row r="19" spans="1:9" s="24" customFormat="1" ht="22.5" customHeight="1">
      <c r="A19" s="84">
        <f>'附表3-2'!A19</f>
        <v>2079999</v>
      </c>
      <c r="B19" s="86" t="str">
        <f>'附表3-2'!B19</f>
        <v>其他文化体育与传媒支出</v>
      </c>
      <c r="C19" s="57">
        <f t="shared" si="0"/>
        <v>42.678000000000004</v>
      </c>
      <c r="D19" s="58">
        <v>0</v>
      </c>
      <c r="E19" s="58">
        <v>42.678000000000004</v>
      </c>
      <c r="F19" s="27"/>
      <c r="G19" s="27"/>
      <c r="H19" s="27"/>
      <c r="I19" s="28"/>
    </row>
    <row r="20" spans="1:9" s="24" customFormat="1" ht="22.5" customHeight="1">
      <c r="A20" s="84">
        <f>'附表3-2'!A20</f>
        <v>2080208</v>
      </c>
      <c r="B20" s="86" t="str">
        <f>'附表3-2'!B20</f>
        <v>基层政权和社区建设</v>
      </c>
      <c r="C20" s="57">
        <f t="shared" si="0"/>
        <v>40</v>
      </c>
      <c r="D20" s="58">
        <v>0</v>
      </c>
      <c r="E20" s="58">
        <v>40</v>
      </c>
      <c r="F20" s="27"/>
      <c r="G20" s="27"/>
      <c r="H20" s="27"/>
      <c r="I20" s="28"/>
    </row>
    <row r="21" spans="1:9" s="24" customFormat="1" ht="22.5" customHeight="1">
      <c r="A21" s="84">
        <f>'附表3-2'!A21</f>
        <v>2080802</v>
      </c>
      <c r="B21" s="86" t="str">
        <f>'附表3-2'!B21</f>
        <v>伤残抚恤</v>
      </c>
      <c r="C21" s="57">
        <f t="shared" si="0"/>
        <v>61</v>
      </c>
      <c r="D21" s="58">
        <v>0</v>
      </c>
      <c r="E21" s="58">
        <v>61</v>
      </c>
      <c r="F21" s="27"/>
      <c r="G21" s="27"/>
      <c r="H21" s="27"/>
      <c r="I21" s="28"/>
    </row>
    <row r="22" spans="1:9" s="24" customFormat="1" ht="22.5" customHeight="1">
      <c r="A22" s="84">
        <f>'附表3-2'!A22</f>
        <v>2080803</v>
      </c>
      <c r="B22" s="86" t="str">
        <f>'附表3-2'!B22</f>
        <v>在乡复员、退伍军人生活补助</v>
      </c>
      <c r="C22" s="57">
        <f t="shared" si="0"/>
        <v>118</v>
      </c>
      <c r="D22" s="58">
        <v>0</v>
      </c>
      <c r="E22" s="58">
        <v>118</v>
      </c>
      <c r="F22" s="27"/>
      <c r="G22" s="27"/>
      <c r="H22" s="27"/>
      <c r="I22" s="28"/>
    </row>
    <row r="23" spans="1:9" s="24" customFormat="1" ht="22.5" customHeight="1">
      <c r="A23" s="84">
        <f>'附表3-2'!A23</f>
        <v>2080805</v>
      </c>
      <c r="B23" s="86" t="str">
        <f>'附表3-2'!B23</f>
        <v>义务兵优待</v>
      </c>
      <c r="C23" s="57">
        <f t="shared" si="0"/>
        <v>364</v>
      </c>
      <c r="D23" s="58">
        <v>0</v>
      </c>
      <c r="E23" s="58">
        <v>364</v>
      </c>
      <c r="F23" s="27"/>
      <c r="G23" s="27"/>
      <c r="H23" s="27"/>
      <c r="I23" s="28"/>
    </row>
    <row r="24" spans="1:9" s="24" customFormat="1" ht="22.5" customHeight="1">
      <c r="A24" s="84">
        <f>'附表3-2'!A24</f>
        <v>2080899</v>
      </c>
      <c r="B24" s="86" t="str">
        <f>'附表3-2'!B24</f>
        <v>其他优抚支出</v>
      </c>
      <c r="C24" s="57">
        <f t="shared" si="0"/>
        <v>47</v>
      </c>
      <c r="D24" s="58">
        <v>0</v>
      </c>
      <c r="E24" s="58">
        <v>47</v>
      </c>
      <c r="F24" s="27"/>
      <c r="G24" s="27"/>
      <c r="H24" s="27"/>
      <c r="I24" s="28"/>
    </row>
    <row r="25" spans="1:9" s="24" customFormat="1" ht="22.5" customHeight="1">
      <c r="A25" s="84">
        <f>'附表3-2'!A25</f>
        <v>2089901</v>
      </c>
      <c r="B25" s="86" t="str">
        <f>'附表3-2'!B25</f>
        <v>其他社会保障和就业支出</v>
      </c>
      <c r="C25" s="57">
        <f t="shared" si="0"/>
        <v>356</v>
      </c>
      <c r="D25" s="58">
        <v>0</v>
      </c>
      <c r="E25" s="58">
        <v>356</v>
      </c>
      <c r="F25" s="27"/>
      <c r="G25" s="27"/>
      <c r="H25" s="27"/>
      <c r="I25" s="28"/>
    </row>
    <row r="26" spans="1:9" s="24" customFormat="1" ht="22.5" customHeight="1">
      <c r="A26" s="84">
        <f>'附表3-2'!A26</f>
        <v>2080505</v>
      </c>
      <c r="B26" s="86" t="str">
        <f>'附表3-2'!B26</f>
        <v>机关事业单位基本养老保险缴费支出</v>
      </c>
      <c r="C26" s="57">
        <f t="shared" si="0"/>
        <v>1271.56</v>
      </c>
      <c r="D26" s="58">
        <v>1271.56</v>
      </c>
      <c r="E26" s="58">
        <v>0</v>
      </c>
      <c r="F26" s="27"/>
      <c r="G26" s="27"/>
      <c r="H26" s="27"/>
      <c r="I26" s="28"/>
    </row>
    <row r="27" spans="1:9" s="24" customFormat="1" ht="22.5" customHeight="1">
      <c r="A27" s="84">
        <f>'附表3-2'!A27</f>
        <v>2082699</v>
      </c>
      <c r="B27" s="86" t="str">
        <f>'附表3-2'!B27</f>
        <v>财政对其他基本养老保险基金的补助</v>
      </c>
      <c r="C27" s="57">
        <f t="shared" si="0"/>
        <v>77.28</v>
      </c>
      <c r="D27" s="58">
        <v>0</v>
      </c>
      <c r="E27" s="58">
        <v>77.28</v>
      </c>
      <c r="F27" s="27"/>
      <c r="G27" s="27"/>
      <c r="H27" s="27"/>
      <c r="I27" s="28"/>
    </row>
    <row r="28" spans="1:9" s="24" customFormat="1" ht="22.5" customHeight="1">
      <c r="A28" s="84">
        <f>'附表3-2'!A28</f>
        <v>2081902</v>
      </c>
      <c r="B28" s="86" t="str">
        <f>'附表3-2'!B28</f>
        <v>农村最低生活保障金支出</v>
      </c>
      <c r="C28" s="57">
        <f t="shared" si="0"/>
        <v>10</v>
      </c>
      <c r="D28" s="58">
        <v>0</v>
      </c>
      <c r="E28" s="58">
        <v>10</v>
      </c>
      <c r="F28" s="27"/>
      <c r="G28" s="27"/>
      <c r="H28" s="27"/>
      <c r="I28" s="28"/>
    </row>
    <row r="29" spans="1:9" s="24" customFormat="1" ht="22.5" customHeight="1">
      <c r="A29" s="84">
        <f>'附表3-2'!A29</f>
        <v>2081901</v>
      </c>
      <c r="B29" s="86" t="str">
        <f>'附表3-2'!B29</f>
        <v>城市最低生活保障金支出</v>
      </c>
      <c r="C29" s="57">
        <f t="shared" si="0"/>
        <v>30</v>
      </c>
      <c r="D29" s="58">
        <v>0</v>
      </c>
      <c r="E29" s="58">
        <v>30</v>
      </c>
      <c r="F29" s="27"/>
      <c r="G29" s="27"/>
      <c r="H29" s="27"/>
      <c r="I29" s="28"/>
    </row>
    <row r="30" spans="1:9" s="24" customFormat="1" ht="22.5" customHeight="1">
      <c r="A30" s="84">
        <f>'附表3-2'!A30</f>
        <v>2081199</v>
      </c>
      <c r="B30" s="86" t="str">
        <f>'附表3-2'!B30</f>
        <v>其他残疾人事业支出</v>
      </c>
      <c r="C30" s="57">
        <f t="shared" si="0"/>
        <v>50.19</v>
      </c>
      <c r="D30" s="58">
        <v>0</v>
      </c>
      <c r="E30" s="58">
        <v>50.19</v>
      </c>
      <c r="F30" s="27"/>
      <c r="G30" s="27"/>
      <c r="H30" s="27"/>
      <c r="I30" s="28"/>
    </row>
    <row r="31" spans="1:9" s="24" customFormat="1" ht="22.5" customHeight="1">
      <c r="A31" s="84">
        <f>'附表3-2'!A31</f>
        <v>2081002</v>
      </c>
      <c r="B31" s="86" t="str">
        <f>'附表3-2'!B31</f>
        <v>老年福利</v>
      </c>
      <c r="C31" s="57">
        <f t="shared" si="0"/>
        <v>282.5</v>
      </c>
      <c r="D31" s="58">
        <v>0</v>
      </c>
      <c r="E31" s="58">
        <v>282.5</v>
      </c>
      <c r="F31" s="27"/>
      <c r="G31" s="27"/>
      <c r="H31" s="27"/>
      <c r="I31" s="28"/>
    </row>
    <row r="32" spans="1:9" s="24" customFormat="1" ht="22.5" customHeight="1">
      <c r="A32" s="84">
        <f>'附表3-2'!A32</f>
        <v>2080901</v>
      </c>
      <c r="B32" s="86" t="str">
        <f>'附表3-2'!B32</f>
        <v>退役士兵安置</v>
      </c>
      <c r="C32" s="57">
        <f t="shared" si="0"/>
        <v>365.66</v>
      </c>
      <c r="D32" s="58">
        <v>0</v>
      </c>
      <c r="E32" s="58">
        <v>365.66</v>
      </c>
      <c r="F32" s="27"/>
      <c r="G32" s="27"/>
      <c r="H32" s="27"/>
      <c r="I32" s="28"/>
    </row>
    <row r="33" spans="1:9" s="24" customFormat="1" ht="22.5" customHeight="1">
      <c r="A33" s="84">
        <f>'附表3-2'!A33</f>
        <v>2080902</v>
      </c>
      <c r="B33" s="86" t="str">
        <f>'附表3-2'!B33</f>
        <v>军队移交政府的离退休人员安置</v>
      </c>
      <c r="C33" s="57">
        <f t="shared" si="0"/>
        <v>3.41</v>
      </c>
      <c r="D33" s="58">
        <v>0</v>
      </c>
      <c r="E33" s="58">
        <v>3.41</v>
      </c>
      <c r="F33" s="27"/>
      <c r="G33" s="27"/>
      <c r="H33" s="27"/>
      <c r="I33" s="28"/>
    </row>
    <row r="34" spans="1:9" s="24" customFormat="1" ht="22.5" customHeight="1">
      <c r="A34" s="84">
        <f>'附表3-2'!A34</f>
        <v>2080801</v>
      </c>
      <c r="B34" s="86" t="str">
        <f>'附表3-2'!B34</f>
        <v>死亡抚恤</v>
      </c>
      <c r="C34" s="57">
        <f t="shared" si="0"/>
        <v>31</v>
      </c>
      <c r="D34" s="58">
        <v>0</v>
      </c>
      <c r="E34" s="58">
        <v>31</v>
      </c>
      <c r="F34" s="27"/>
      <c r="G34" s="27"/>
      <c r="H34" s="27"/>
      <c r="I34" s="28"/>
    </row>
    <row r="35" spans="1:9" s="24" customFormat="1" ht="22.5" customHeight="1">
      <c r="A35" s="84">
        <f>'附表3-2'!A35</f>
        <v>2080205</v>
      </c>
      <c r="B35" s="86" t="str">
        <f>'附表3-2'!B35</f>
        <v>老龄事务</v>
      </c>
      <c r="C35" s="57">
        <f t="shared" si="0"/>
        <v>90</v>
      </c>
      <c r="D35" s="58">
        <v>0</v>
      </c>
      <c r="E35" s="58">
        <v>90</v>
      </c>
      <c r="F35" s="27"/>
      <c r="G35" s="27"/>
      <c r="H35" s="27"/>
      <c r="I35" s="28"/>
    </row>
    <row r="36" spans="1:9" s="24" customFormat="1" ht="22.5" customHeight="1">
      <c r="A36" s="84">
        <f>'附表3-2'!A36</f>
        <v>2080204</v>
      </c>
      <c r="B36" s="86" t="str">
        <f>'附表3-2'!B36</f>
        <v>拥军优属</v>
      </c>
      <c r="C36" s="57">
        <f t="shared" si="0"/>
        <v>11.7</v>
      </c>
      <c r="D36" s="58">
        <v>0</v>
      </c>
      <c r="E36" s="58">
        <v>11.7</v>
      </c>
      <c r="F36" s="27"/>
      <c r="G36" s="27"/>
      <c r="H36" s="27"/>
      <c r="I36" s="28"/>
    </row>
    <row r="37" spans="1:9" s="24" customFormat="1" ht="22.5" customHeight="1">
      <c r="A37" s="84">
        <f>'附表3-2'!A37</f>
        <v>2080502</v>
      </c>
      <c r="B37" s="86" t="str">
        <f>'附表3-2'!B37</f>
        <v>事业单位离退休</v>
      </c>
      <c r="C37" s="57">
        <f t="shared" si="0"/>
        <v>557.17</v>
      </c>
      <c r="D37" s="58">
        <v>557.17</v>
      </c>
      <c r="E37" s="58">
        <v>0</v>
      </c>
      <c r="F37" s="27"/>
      <c r="G37" s="27"/>
      <c r="H37" s="27"/>
      <c r="I37" s="28"/>
    </row>
    <row r="38" spans="1:9" s="24" customFormat="1" ht="22.5" customHeight="1">
      <c r="A38" s="84">
        <f>'附表3-2'!A38</f>
        <v>2101101</v>
      </c>
      <c r="B38" s="86" t="str">
        <f>'附表3-2'!B38</f>
        <v>行政单位医疗</v>
      </c>
      <c r="C38" s="57">
        <f t="shared" si="0"/>
        <v>1.15</v>
      </c>
      <c r="D38" s="58">
        <v>1.15</v>
      </c>
      <c r="E38" s="58">
        <v>0</v>
      </c>
      <c r="F38" s="27"/>
      <c r="G38" s="27"/>
      <c r="H38" s="27"/>
      <c r="I38" s="28"/>
    </row>
    <row r="39" spans="1:9" s="24" customFormat="1" ht="22.5" customHeight="1">
      <c r="A39" s="84">
        <f>'附表3-2'!A39</f>
        <v>2101102</v>
      </c>
      <c r="B39" s="86" t="str">
        <f>'附表3-2'!B39</f>
        <v>事业单位医疗</v>
      </c>
      <c r="C39" s="57">
        <f t="shared" si="0"/>
        <v>909.12</v>
      </c>
      <c r="D39" s="58">
        <v>909.12</v>
      </c>
      <c r="E39" s="58">
        <v>0</v>
      </c>
      <c r="F39" s="27"/>
      <c r="G39" s="27"/>
      <c r="H39" s="27"/>
      <c r="I39" s="28"/>
    </row>
    <row r="40" spans="1:9" s="24" customFormat="1" ht="22.5" customHeight="1">
      <c r="A40" s="84">
        <f>'附表3-2'!A40</f>
        <v>2100799</v>
      </c>
      <c r="B40" s="86" t="str">
        <f>'附表3-2'!B40</f>
        <v>其他计划生育事务支出</v>
      </c>
      <c r="C40" s="57">
        <f t="shared" si="0"/>
        <v>262.94</v>
      </c>
      <c r="D40" s="58">
        <v>0</v>
      </c>
      <c r="E40" s="58">
        <v>262.94</v>
      </c>
      <c r="F40" s="27"/>
      <c r="G40" s="27"/>
      <c r="H40" s="27"/>
      <c r="I40" s="28"/>
    </row>
    <row r="41" spans="1:9" s="24" customFormat="1" ht="22.5" customHeight="1">
      <c r="A41" s="84">
        <f>'附表3-2'!A41</f>
        <v>2100717</v>
      </c>
      <c r="B41" s="86" t="str">
        <f>'附表3-2'!B41</f>
        <v>计划生育服务</v>
      </c>
      <c r="C41" s="57">
        <f t="shared" si="0"/>
        <v>303.1</v>
      </c>
      <c r="D41" s="58">
        <v>0</v>
      </c>
      <c r="E41" s="58">
        <v>303.1</v>
      </c>
      <c r="F41" s="27"/>
      <c r="G41" s="27"/>
      <c r="H41" s="27"/>
      <c r="I41" s="28"/>
    </row>
    <row r="42" spans="1:9" s="24" customFormat="1" ht="22.5" customHeight="1">
      <c r="A42" s="84">
        <f>'附表3-2'!A42</f>
        <v>2100408</v>
      </c>
      <c r="B42" s="86" t="str">
        <f>'附表3-2'!B42</f>
        <v>基本公共卫生服务</v>
      </c>
      <c r="C42" s="57">
        <f t="shared" si="0"/>
        <v>682.84</v>
      </c>
      <c r="D42" s="58">
        <v>0</v>
      </c>
      <c r="E42" s="58">
        <v>682.84</v>
      </c>
      <c r="F42" s="27"/>
      <c r="G42" s="27"/>
      <c r="H42" s="27"/>
      <c r="I42" s="28"/>
    </row>
    <row r="43" spans="1:9" s="24" customFormat="1" ht="22.5" customHeight="1">
      <c r="A43" s="84">
        <f>'附表3-2'!A43</f>
        <v>2100401</v>
      </c>
      <c r="B43" s="86" t="str">
        <f>'附表3-2'!B43</f>
        <v>疾病预防控制机构</v>
      </c>
      <c r="C43" s="57">
        <f t="shared" si="0"/>
        <v>8.25</v>
      </c>
      <c r="D43" s="58">
        <v>0</v>
      </c>
      <c r="E43" s="58">
        <v>8.25</v>
      </c>
      <c r="F43" s="27"/>
      <c r="G43" s="27"/>
      <c r="H43" s="27"/>
      <c r="I43" s="28"/>
    </row>
    <row r="44" spans="1:9" s="24" customFormat="1" ht="22.5" customHeight="1">
      <c r="A44" s="84">
        <f>'附表3-2'!A44</f>
        <v>2100302</v>
      </c>
      <c r="B44" s="86" t="str">
        <f>'附表3-2'!B44</f>
        <v>乡镇卫生院</v>
      </c>
      <c r="C44" s="57">
        <f t="shared" si="0"/>
        <v>162.76</v>
      </c>
      <c r="D44" s="58">
        <v>0</v>
      </c>
      <c r="E44" s="58">
        <v>162.76</v>
      </c>
      <c r="F44" s="27"/>
      <c r="G44" s="27"/>
      <c r="H44" s="27"/>
      <c r="I44" s="28"/>
    </row>
    <row r="45" spans="1:9" s="24" customFormat="1" ht="22.5" customHeight="1">
      <c r="A45" s="84">
        <f>'附表3-2'!A45</f>
        <v>2100103</v>
      </c>
      <c r="B45" s="86" t="str">
        <f>'附表3-2'!B45</f>
        <v>机关服务</v>
      </c>
      <c r="C45" s="57">
        <f t="shared" si="0"/>
        <v>1</v>
      </c>
      <c r="D45" s="58">
        <v>0</v>
      </c>
      <c r="E45" s="58">
        <v>1</v>
      </c>
      <c r="F45" s="27"/>
      <c r="G45" s="27"/>
      <c r="H45" s="27"/>
      <c r="I45" s="28"/>
    </row>
    <row r="46" spans="1:9" s="24" customFormat="1" ht="22.5" customHeight="1">
      <c r="A46" s="84">
        <f>'附表3-2'!A46</f>
        <v>2100399</v>
      </c>
      <c r="B46" s="86" t="str">
        <f>'附表3-2'!B46</f>
        <v>其他基层医疗卫生机构支出</v>
      </c>
      <c r="C46" s="57">
        <f t="shared" si="0"/>
        <v>46</v>
      </c>
      <c r="D46" s="58">
        <v>0</v>
      </c>
      <c r="E46" s="58">
        <v>46</v>
      </c>
      <c r="F46" s="27"/>
      <c r="G46" s="27"/>
      <c r="H46" s="27"/>
      <c r="I46" s="28"/>
    </row>
    <row r="47" spans="1:9" s="24" customFormat="1" ht="22.5" customHeight="1">
      <c r="A47" s="84">
        <f>'附表3-2'!A47</f>
        <v>2100499</v>
      </c>
      <c r="B47" s="86" t="str">
        <f>'附表3-2'!B47</f>
        <v>其他公共卫生支出</v>
      </c>
      <c r="C47" s="57">
        <f t="shared" si="0"/>
        <v>1.775</v>
      </c>
      <c r="D47" s="58">
        <v>0</v>
      </c>
      <c r="E47" s="58">
        <v>1.775</v>
      </c>
      <c r="F47" s="27"/>
      <c r="G47" s="27"/>
      <c r="H47" s="27"/>
      <c r="I47" s="28"/>
    </row>
    <row r="48" spans="1:9" s="24" customFormat="1" ht="22.5" customHeight="1">
      <c r="A48" s="84">
        <f>'附表3-2'!A48</f>
        <v>2101301</v>
      </c>
      <c r="B48" s="86" t="str">
        <f>'附表3-2'!B48</f>
        <v>城乡医疗救助</v>
      </c>
      <c r="C48" s="57">
        <f t="shared" si="0"/>
        <v>58</v>
      </c>
      <c r="D48" s="58">
        <v>0</v>
      </c>
      <c r="E48" s="58">
        <v>58</v>
      </c>
      <c r="F48" s="27"/>
      <c r="G48" s="27"/>
      <c r="H48" s="27"/>
      <c r="I48" s="28"/>
    </row>
    <row r="49" spans="1:9" s="24" customFormat="1" ht="22.5" customHeight="1">
      <c r="A49" s="84">
        <f>'附表3-2'!A49</f>
        <v>2101401</v>
      </c>
      <c r="B49" s="86" t="str">
        <f>'附表3-2'!B49</f>
        <v>优抚对象医疗补助</v>
      </c>
      <c r="C49" s="57">
        <f t="shared" si="0"/>
        <v>19</v>
      </c>
      <c r="D49" s="58">
        <v>0</v>
      </c>
      <c r="E49" s="58">
        <v>19</v>
      </c>
      <c r="F49" s="27"/>
      <c r="G49" s="27"/>
      <c r="H49" s="27"/>
      <c r="I49" s="28"/>
    </row>
    <row r="50" spans="1:9" s="24" customFormat="1" ht="22.5" customHeight="1">
      <c r="A50" s="84">
        <f>'附表3-2'!A50</f>
        <v>2109901</v>
      </c>
      <c r="B50" s="86" t="str">
        <f>'附表3-2'!B50</f>
        <v>其他医疗卫生与计划生育支出</v>
      </c>
      <c r="C50" s="57">
        <f t="shared" si="0"/>
        <v>44</v>
      </c>
      <c r="D50" s="58">
        <v>0</v>
      </c>
      <c r="E50" s="58">
        <v>44</v>
      </c>
      <c r="F50" s="27"/>
      <c r="G50" s="27"/>
      <c r="H50" s="27"/>
      <c r="I50" s="28"/>
    </row>
    <row r="51" spans="1:9" s="24" customFormat="1" ht="22.5" customHeight="1">
      <c r="A51" s="84">
        <f>'附表3-2'!A51</f>
        <v>2130599</v>
      </c>
      <c r="B51" s="86" t="str">
        <f>'附表3-2'!B51</f>
        <v>其他扶贫支出</v>
      </c>
      <c r="C51" s="57">
        <f t="shared" si="0"/>
        <v>103</v>
      </c>
      <c r="D51" s="58">
        <v>0</v>
      </c>
      <c r="E51" s="58">
        <v>103</v>
      </c>
      <c r="F51" s="27"/>
      <c r="G51" s="27"/>
      <c r="H51" s="27"/>
      <c r="I51" s="28"/>
    </row>
    <row r="52" spans="1:9" s="24" customFormat="1" ht="22.5" customHeight="1">
      <c r="A52" s="84">
        <f>'附表3-2'!A52</f>
        <v>2210201</v>
      </c>
      <c r="B52" s="86" t="str">
        <f>'附表3-2'!B52</f>
        <v>住房公积金</v>
      </c>
      <c r="C52" s="57">
        <f t="shared" si="0"/>
        <v>534.64</v>
      </c>
      <c r="D52" s="58">
        <v>534.64</v>
      </c>
      <c r="E52" s="58">
        <v>0</v>
      </c>
      <c r="F52" s="27"/>
      <c r="G52" s="27"/>
      <c r="H52" s="27"/>
      <c r="I52" s="28"/>
    </row>
    <row r="53" spans="1:9" s="24" customFormat="1" ht="22.5" customHeight="1">
      <c r="A53" s="84">
        <f>'附表3-2'!A53</f>
        <v>2296002</v>
      </c>
      <c r="B53" s="86" t="str">
        <f>'附表3-2'!B53</f>
        <v>用于社会福利的彩票公益金支出</v>
      </c>
      <c r="C53" s="57">
        <f t="shared" si="0"/>
        <v>120</v>
      </c>
      <c r="D53" s="58">
        <v>0</v>
      </c>
      <c r="E53" s="58">
        <v>120</v>
      </c>
      <c r="F53" s="27"/>
      <c r="G53" s="27"/>
      <c r="H53" s="27"/>
      <c r="I53" s="28"/>
    </row>
    <row r="54" spans="1:9" s="24" customFormat="1" ht="22.5" customHeight="1">
      <c r="A54" s="84">
        <f>'附表3-2'!A54</f>
        <v>2296006</v>
      </c>
      <c r="B54" s="86" t="str">
        <f>'附表3-2'!B54</f>
        <v>用于残疾人事业的彩票公益金支出</v>
      </c>
      <c r="C54" s="57">
        <f t="shared" si="0"/>
        <v>0.3</v>
      </c>
      <c r="D54" s="58">
        <v>0</v>
      </c>
      <c r="E54" s="58">
        <v>0.3</v>
      </c>
      <c r="F54" s="27"/>
      <c r="G54" s="27"/>
      <c r="H54" s="27"/>
      <c r="I54" s="28"/>
    </row>
    <row r="55" spans="1:9" s="24" customFormat="1" ht="22.5" customHeight="1">
      <c r="A55" s="84">
        <f>'附表3-2'!A55</f>
        <v>2296013</v>
      </c>
      <c r="B55" s="86" t="str">
        <f>'附表3-2'!B55</f>
        <v>用于城乡医疗救助的彩票公益金支出</v>
      </c>
      <c r="C55" s="57">
        <f t="shared" si="0"/>
        <v>3</v>
      </c>
      <c r="D55" s="58">
        <v>0</v>
      </c>
      <c r="E55" s="58">
        <v>3</v>
      </c>
      <c r="F55" s="27"/>
      <c r="G55" s="27"/>
      <c r="H55" s="27"/>
      <c r="I55" s="28"/>
    </row>
  </sheetData>
  <sheetProtection/>
  <mergeCells count="11">
    <mergeCell ref="D5:D7"/>
    <mergeCell ref="E5:E7"/>
    <mergeCell ref="A8:B8"/>
    <mergeCell ref="A2:H2"/>
    <mergeCell ref="F5:F7"/>
    <mergeCell ref="G5:G7"/>
    <mergeCell ref="H5:H7"/>
    <mergeCell ref="A6:A7"/>
    <mergeCell ref="B6:B7"/>
    <mergeCell ref="A5:B5"/>
    <mergeCell ref="C5:C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Zeros="0" zoomScaleSheetLayoutView="100" zoomScalePageLayoutView="0" workbookViewId="0" topLeftCell="A1">
      <selection activeCell="E22" sqref="E22"/>
    </sheetView>
  </sheetViews>
  <sheetFormatPr defaultColWidth="9.00390625" defaultRowHeight="14.25"/>
  <cols>
    <col min="1" max="1" width="31.12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31" customFormat="1" ht="18" customHeight="1">
      <c r="A1" s="45" t="s">
        <v>104</v>
      </c>
      <c r="B1" s="49"/>
      <c r="C1" s="49"/>
      <c r="D1" s="49"/>
      <c r="E1" s="53"/>
      <c r="F1" s="53"/>
      <c r="G1" s="53"/>
    </row>
    <row r="2" spans="1:9" s="13" customFormat="1" ht="18" customHeight="1">
      <c r="A2" s="90" t="s">
        <v>91</v>
      </c>
      <c r="B2" s="91"/>
      <c r="C2" s="91"/>
      <c r="D2" s="91"/>
      <c r="E2" s="91"/>
      <c r="F2" s="91"/>
      <c r="G2" s="91"/>
      <c r="H2" s="12"/>
      <c r="I2" s="12"/>
    </row>
    <row r="3" spans="1:7" ht="9.75" customHeight="1" hidden="1">
      <c r="A3" s="46"/>
      <c r="B3" s="46"/>
      <c r="C3" s="46"/>
      <c r="D3" s="46"/>
      <c r="E3" s="46"/>
      <c r="F3" s="46"/>
      <c r="G3" s="47" t="s">
        <v>14</v>
      </c>
    </row>
    <row r="4" spans="1:7" ht="15" customHeight="1">
      <c r="A4" s="48"/>
      <c r="B4" s="49"/>
      <c r="C4" s="49"/>
      <c r="D4" s="49"/>
      <c r="E4" s="49"/>
      <c r="F4" s="49"/>
      <c r="G4" s="50" t="s">
        <v>1</v>
      </c>
    </row>
    <row r="5" spans="1:9" s="15" customFormat="1" ht="14.25" customHeight="1">
      <c r="A5" s="92" t="s">
        <v>15</v>
      </c>
      <c r="B5" s="92"/>
      <c r="C5" s="92" t="s">
        <v>16</v>
      </c>
      <c r="D5" s="92"/>
      <c r="E5" s="92"/>
      <c r="F5" s="92"/>
      <c r="G5" s="92"/>
      <c r="H5" s="14"/>
      <c r="I5" s="14"/>
    </row>
    <row r="6" spans="1:9" s="33" customFormat="1" ht="31.5" customHeight="1">
      <c r="A6" s="40" t="s">
        <v>73</v>
      </c>
      <c r="B6" s="52" t="s">
        <v>74</v>
      </c>
      <c r="C6" s="40" t="s">
        <v>73</v>
      </c>
      <c r="D6" s="52" t="s">
        <v>75</v>
      </c>
      <c r="E6" s="60" t="s">
        <v>76</v>
      </c>
      <c r="F6" s="60" t="s">
        <v>77</v>
      </c>
      <c r="G6" s="61" t="s">
        <v>72</v>
      </c>
      <c r="H6" s="32"/>
      <c r="I6" s="32"/>
    </row>
    <row r="7" spans="1:9" s="31" customFormat="1" ht="14.25" customHeight="1">
      <c r="A7" s="16" t="s">
        <v>42</v>
      </c>
      <c r="B7" s="59">
        <v>13885.623</v>
      </c>
      <c r="C7" s="16" t="s">
        <v>17</v>
      </c>
      <c r="D7" s="64">
        <f>SUM(E7:G7)</f>
        <v>471.11</v>
      </c>
      <c r="E7" s="59">
        <v>471.11</v>
      </c>
      <c r="F7" s="59">
        <v>0</v>
      </c>
      <c r="G7" s="17"/>
      <c r="H7" s="30"/>
      <c r="I7" s="30"/>
    </row>
    <row r="8" spans="1:9" s="31" customFormat="1" ht="14.25" customHeight="1">
      <c r="A8" s="20" t="s">
        <v>18</v>
      </c>
      <c r="B8" s="59">
        <v>123.3</v>
      </c>
      <c r="C8" s="16" t="s">
        <v>19</v>
      </c>
      <c r="D8" s="64">
        <f aca="true" t="shared" si="0" ref="D8:D28">SUM(E8:G8)</f>
        <v>0</v>
      </c>
      <c r="E8" s="59">
        <v>0</v>
      </c>
      <c r="F8" s="59">
        <v>0</v>
      </c>
      <c r="G8" s="17"/>
      <c r="H8" s="30"/>
      <c r="I8" s="30"/>
    </row>
    <row r="9" spans="1:9" s="31" customFormat="1" ht="14.25" customHeight="1">
      <c r="A9" s="63" t="s">
        <v>71</v>
      </c>
      <c r="B9" s="17"/>
      <c r="C9" s="16" t="s">
        <v>20</v>
      </c>
      <c r="D9" s="64">
        <f t="shared" si="0"/>
        <v>0</v>
      </c>
      <c r="E9" s="59">
        <v>0</v>
      </c>
      <c r="F9" s="59">
        <v>0</v>
      </c>
      <c r="G9" s="17"/>
      <c r="H9" s="30"/>
      <c r="I9" s="30"/>
    </row>
    <row r="10" spans="1:9" s="31" customFormat="1" ht="14.25" customHeight="1">
      <c r="A10" s="20"/>
      <c r="B10" s="17"/>
      <c r="C10" s="16" t="s">
        <v>21</v>
      </c>
      <c r="D10" s="64">
        <f t="shared" si="0"/>
        <v>0</v>
      </c>
      <c r="E10" s="59">
        <v>0</v>
      </c>
      <c r="F10" s="59">
        <v>0</v>
      </c>
      <c r="G10" s="17"/>
      <c r="H10" s="30"/>
      <c r="I10" s="30"/>
    </row>
    <row r="11" spans="1:9" s="31" customFormat="1" ht="14.25" customHeight="1">
      <c r="A11" s="20"/>
      <c r="B11" s="17"/>
      <c r="C11" s="16" t="s">
        <v>22</v>
      </c>
      <c r="D11" s="64">
        <f t="shared" si="0"/>
        <v>6395.52</v>
      </c>
      <c r="E11" s="59">
        <v>6395.52</v>
      </c>
      <c r="F11" s="59">
        <v>0</v>
      </c>
      <c r="G11" s="17"/>
      <c r="H11" s="30"/>
      <c r="I11" s="30"/>
    </row>
    <row r="12" spans="1:9" s="31" customFormat="1" ht="14.25" customHeight="1">
      <c r="A12" s="20"/>
      <c r="B12" s="17"/>
      <c r="C12" s="16" t="s">
        <v>23</v>
      </c>
      <c r="D12" s="64">
        <f t="shared" si="0"/>
        <v>0</v>
      </c>
      <c r="E12" s="59">
        <v>0</v>
      </c>
      <c r="F12" s="59">
        <v>0</v>
      </c>
      <c r="G12" s="17"/>
      <c r="H12" s="30"/>
      <c r="I12" s="30"/>
    </row>
    <row r="13" spans="1:9" s="31" customFormat="1" ht="14.25" customHeight="1">
      <c r="A13" s="16"/>
      <c r="B13" s="17"/>
      <c r="C13" s="16" t="s">
        <v>24</v>
      </c>
      <c r="D13" s="64">
        <f t="shared" si="0"/>
        <v>114.948</v>
      </c>
      <c r="E13" s="59">
        <v>114.948</v>
      </c>
      <c r="F13" s="59">
        <v>0</v>
      </c>
      <c r="G13" s="17"/>
      <c r="H13" s="30"/>
      <c r="I13" s="30"/>
    </row>
    <row r="14" spans="1:9" s="31" customFormat="1" ht="14.25" customHeight="1">
      <c r="A14" s="16"/>
      <c r="B14" s="17"/>
      <c r="C14" s="16" t="s">
        <v>25</v>
      </c>
      <c r="D14" s="64">
        <f t="shared" si="0"/>
        <v>3766.47</v>
      </c>
      <c r="E14" s="59">
        <v>3766.47</v>
      </c>
      <c r="F14" s="59">
        <v>0</v>
      </c>
      <c r="G14" s="17"/>
      <c r="H14" s="30"/>
      <c r="I14" s="30"/>
    </row>
    <row r="15" spans="1:9" s="31" customFormat="1" ht="14.25" customHeight="1">
      <c r="A15" s="16"/>
      <c r="B15" s="17"/>
      <c r="C15" s="16" t="s">
        <v>26</v>
      </c>
      <c r="D15" s="64">
        <f t="shared" si="0"/>
        <v>2499.935</v>
      </c>
      <c r="E15" s="59">
        <v>2499.935</v>
      </c>
      <c r="F15" s="59">
        <v>0</v>
      </c>
      <c r="G15" s="18"/>
      <c r="H15" s="30"/>
      <c r="I15" s="30"/>
    </row>
    <row r="16" spans="1:9" s="31" customFormat="1" ht="14.25" customHeight="1">
      <c r="A16" s="16"/>
      <c r="B16" s="17"/>
      <c r="C16" s="16" t="s">
        <v>27</v>
      </c>
      <c r="D16" s="64">
        <f t="shared" si="0"/>
        <v>0</v>
      </c>
      <c r="E16" s="59">
        <v>0</v>
      </c>
      <c r="F16" s="59">
        <v>0</v>
      </c>
      <c r="G16" s="17"/>
      <c r="H16" s="30"/>
      <c r="I16" s="30"/>
    </row>
    <row r="17" spans="1:9" s="31" customFormat="1" ht="14.25" customHeight="1">
      <c r="A17" s="16"/>
      <c r="B17" s="19"/>
      <c r="C17" s="16" t="s">
        <v>28</v>
      </c>
      <c r="D17" s="64">
        <f t="shared" si="0"/>
        <v>0</v>
      </c>
      <c r="E17" s="59">
        <v>0</v>
      </c>
      <c r="F17" s="59">
        <v>0</v>
      </c>
      <c r="G17" s="17"/>
      <c r="H17" s="30"/>
      <c r="I17" s="30"/>
    </row>
    <row r="18" spans="1:9" s="31" customFormat="1" ht="14.25" customHeight="1">
      <c r="A18" s="16"/>
      <c r="B18" s="17"/>
      <c r="C18" s="16" t="s">
        <v>29</v>
      </c>
      <c r="D18" s="64">
        <f t="shared" si="0"/>
        <v>103</v>
      </c>
      <c r="E18" s="59">
        <v>103</v>
      </c>
      <c r="F18" s="59">
        <v>0</v>
      </c>
      <c r="G18" s="17"/>
      <c r="H18" s="30"/>
      <c r="I18" s="30"/>
    </row>
    <row r="19" spans="1:9" s="31" customFormat="1" ht="14.25" customHeight="1">
      <c r="A19" s="16"/>
      <c r="B19" s="17"/>
      <c r="C19" s="16" t="s">
        <v>30</v>
      </c>
      <c r="D19" s="64">
        <f t="shared" si="0"/>
        <v>0</v>
      </c>
      <c r="E19" s="59">
        <v>0</v>
      </c>
      <c r="F19" s="59">
        <v>0</v>
      </c>
      <c r="G19" s="17"/>
      <c r="H19" s="30"/>
      <c r="I19" s="30"/>
    </row>
    <row r="20" spans="1:9" s="31" customFormat="1" ht="14.25" customHeight="1">
      <c r="A20" s="16"/>
      <c r="B20" s="17"/>
      <c r="C20" s="16" t="s">
        <v>31</v>
      </c>
      <c r="D20" s="64">
        <f t="shared" si="0"/>
        <v>0</v>
      </c>
      <c r="E20" s="59">
        <v>0</v>
      </c>
      <c r="F20" s="59">
        <v>0</v>
      </c>
      <c r="G20" s="17"/>
      <c r="H20" s="30"/>
      <c r="I20" s="30"/>
    </row>
    <row r="21" spans="1:9" s="31" customFormat="1" ht="14.25" customHeight="1">
      <c r="A21" s="16"/>
      <c r="B21" s="17"/>
      <c r="C21" s="16" t="s">
        <v>32</v>
      </c>
      <c r="D21" s="64">
        <f t="shared" si="0"/>
        <v>0</v>
      </c>
      <c r="E21" s="59">
        <v>0</v>
      </c>
      <c r="F21" s="59">
        <v>0</v>
      </c>
      <c r="G21" s="17"/>
      <c r="H21" s="30"/>
      <c r="I21" s="30"/>
    </row>
    <row r="22" spans="1:9" s="31" customFormat="1" ht="14.25" customHeight="1">
      <c r="A22" s="16"/>
      <c r="B22" s="17"/>
      <c r="C22" s="16" t="s">
        <v>33</v>
      </c>
      <c r="D22" s="64">
        <f t="shared" si="0"/>
        <v>0</v>
      </c>
      <c r="E22" s="59">
        <v>0</v>
      </c>
      <c r="F22" s="59">
        <v>0</v>
      </c>
      <c r="G22" s="17"/>
      <c r="H22" s="30"/>
      <c r="I22" s="30"/>
    </row>
    <row r="23" spans="1:9" s="31" customFormat="1" ht="14.25" customHeight="1">
      <c r="A23" s="20"/>
      <c r="B23" s="20"/>
      <c r="C23" s="16" t="s">
        <v>34</v>
      </c>
      <c r="D23" s="64">
        <f t="shared" si="0"/>
        <v>0</v>
      </c>
      <c r="E23" s="59">
        <v>0</v>
      </c>
      <c r="F23" s="59">
        <v>0</v>
      </c>
      <c r="G23" s="18"/>
      <c r="H23" s="30"/>
      <c r="I23" s="30"/>
    </row>
    <row r="24" spans="1:9" s="31" customFormat="1" ht="14.25" customHeight="1">
      <c r="A24" s="20"/>
      <c r="B24" s="20"/>
      <c r="C24" s="16" t="s">
        <v>35</v>
      </c>
      <c r="D24" s="64">
        <f t="shared" si="0"/>
        <v>0</v>
      </c>
      <c r="E24" s="59">
        <v>0</v>
      </c>
      <c r="F24" s="59">
        <v>0</v>
      </c>
      <c r="G24" s="18"/>
      <c r="H24" s="30"/>
      <c r="I24" s="30"/>
    </row>
    <row r="25" spans="1:9" s="31" customFormat="1" ht="14.25" customHeight="1">
      <c r="A25" s="20"/>
      <c r="B25" s="20"/>
      <c r="C25" s="16" t="s">
        <v>36</v>
      </c>
      <c r="D25" s="64">
        <f t="shared" si="0"/>
        <v>534.64</v>
      </c>
      <c r="E25" s="59">
        <v>534.64</v>
      </c>
      <c r="F25" s="59">
        <v>0</v>
      </c>
      <c r="G25" s="18"/>
      <c r="H25" s="30"/>
      <c r="I25" s="30"/>
    </row>
    <row r="26" spans="1:9" s="31" customFormat="1" ht="14.25" customHeight="1">
      <c r="A26" s="20"/>
      <c r="B26" s="20"/>
      <c r="C26" s="16" t="s">
        <v>37</v>
      </c>
      <c r="D26" s="64">
        <f t="shared" si="0"/>
        <v>0</v>
      </c>
      <c r="E26" s="59">
        <v>0</v>
      </c>
      <c r="F26" s="59">
        <v>0</v>
      </c>
      <c r="G26" s="18"/>
      <c r="H26" s="30"/>
      <c r="I26" s="30"/>
    </row>
    <row r="27" spans="1:9" s="31" customFormat="1" ht="14.25" customHeight="1">
      <c r="A27" s="20"/>
      <c r="B27" s="20"/>
      <c r="C27" s="16" t="s">
        <v>38</v>
      </c>
      <c r="D27" s="64">
        <f t="shared" si="0"/>
        <v>0</v>
      </c>
      <c r="E27" s="59">
        <v>0</v>
      </c>
      <c r="F27" s="59">
        <v>0</v>
      </c>
      <c r="G27" s="18"/>
      <c r="H27" s="30"/>
      <c r="I27" s="30"/>
    </row>
    <row r="28" spans="1:9" s="31" customFormat="1" ht="14.25" customHeight="1">
      <c r="A28" s="20"/>
      <c r="B28" s="20"/>
      <c r="C28" s="16" t="s">
        <v>39</v>
      </c>
      <c r="D28" s="64">
        <f t="shared" si="0"/>
        <v>123.3</v>
      </c>
      <c r="E28" s="59">
        <v>0</v>
      </c>
      <c r="F28" s="59">
        <v>123.3</v>
      </c>
      <c r="G28" s="18"/>
      <c r="H28" s="30"/>
      <c r="I28" s="30"/>
    </row>
    <row r="29" spans="1:9" s="31" customFormat="1" ht="14.25" customHeight="1">
      <c r="A29" s="40" t="s">
        <v>99</v>
      </c>
      <c r="B29" s="52">
        <f>SUM(B7:B9)</f>
        <v>14008.922999999999</v>
      </c>
      <c r="C29" s="40" t="s">
        <v>96</v>
      </c>
      <c r="D29" s="52">
        <f>SUM(D7:D28)</f>
        <v>14008.922999999999</v>
      </c>
      <c r="E29" s="52">
        <f>SUM(E7:E28)</f>
        <v>13885.623</v>
      </c>
      <c r="F29" s="52">
        <f>SUM(F7:F28)</f>
        <v>123.3</v>
      </c>
      <c r="G29" s="18"/>
      <c r="H29" s="30"/>
      <c r="I29" s="30"/>
    </row>
    <row r="30" spans="1:9" s="31" customFormat="1" ht="14.25" customHeight="1">
      <c r="A30" s="41" t="s">
        <v>100</v>
      </c>
      <c r="B30" s="52"/>
      <c r="C30" s="18" t="s">
        <v>101</v>
      </c>
      <c r="D30" s="64"/>
      <c r="E30" s="62"/>
      <c r="F30" s="62"/>
      <c r="G30" s="18"/>
      <c r="H30" s="30"/>
      <c r="I30" s="30"/>
    </row>
    <row r="31" spans="1:9" s="31" customFormat="1" ht="14.25" customHeight="1">
      <c r="A31" s="40" t="s">
        <v>40</v>
      </c>
      <c r="B31" s="52">
        <f>B29+B30</f>
        <v>14008.922999999999</v>
      </c>
      <c r="C31" s="40" t="s">
        <v>40</v>
      </c>
      <c r="D31" s="52">
        <f>D29+D30</f>
        <v>14008.922999999999</v>
      </c>
      <c r="E31" s="52">
        <f>E29+E30</f>
        <v>13885.623</v>
      </c>
      <c r="F31" s="52">
        <f>F29+F30</f>
        <v>123.3</v>
      </c>
      <c r="G31" s="21"/>
      <c r="H31" s="30"/>
      <c r="I31" s="30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Zeros="0" zoomScalePageLayoutView="0" workbookViewId="0" topLeftCell="A1">
      <selection activeCell="B14" sqref="B14"/>
    </sheetView>
  </sheetViews>
  <sheetFormatPr defaultColWidth="9.00390625" defaultRowHeight="14.25"/>
  <cols>
    <col min="1" max="1" width="12.375" style="6" customWidth="1"/>
    <col min="2" max="2" width="33.875" style="6" bestFit="1" customWidth="1"/>
    <col min="3" max="5" width="25.625" style="6" customWidth="1"/>
    <col min="6" max="16384" width="9.00390625" style="6" customWidth="1"/>
  </cols>
  <sheetData>
    <row r="1" spans="1:7" s="31" customFormat="1" ht="21" customHeight="1">
      <c r="A1" s="42" t="s">
        <v>105</v>
      </c>
      <c r="F1" s="30"/>
      <c r="G1" s="30"/>
    </row>
    <row r="2" spans="1:5" s="65" customFormat="1" ht="30" customHeight="1">
      <c r="A2" s="103" t="s">
        <v>113</v>
      </c>
      <c r="B2" s="104"/>
      <c r="C2" s="104"/>
      <c r="D2" s="104"/>
      <c r="E2" s="104"/>
    </row>
    <row r="3" spans="1:5" s="67" customFormat="1" ht="10.5" customHeight="1" hidden="1">
      <c r="A3" s="66"/>
      <c r="B3" s="66"/>
      <c r="E3" s="47" t="s">
        <v>10</v>
      </c>
    </row>
    <row r="4" spans="1:5" s="67" customFormat="1" ht="15" customHeight="1">
      <c r="A4" s="48"/>
      <c r="B4" s="68"/>
      <c r="C4" s="69"/>
      <c r="D4" s="69"/>
      <c r="E4" s="50" t="s">
        <v>3</v>
      </c>
    </row>
    <row r="5" spans="1:5" s="5" customFormat="1" ht="24.75" customHeight="1">
      <c r="A5" s="105" t="s">
        <v>70</v>
      </c>
      <c r="B5" s="106"/>
      <c r="C5" s="107" t="s">
        <v>78</v>
      </c>
      <c r="D5" s="102" t="s">
        <v>11</v>
      </c>
      <c r="E5" s="102" t="s">
        <v>12</v>
      </c>
    </row>
    <row r="6" spans="1:5" s="5" customFormat="1" ht="36.75" customHeight="1">
      <c r="A6" s="34" t="s">
        <v>13</v>
      </c>
      <c r="B6" s="34" t="s">
        <v>4</v>
      </c>
      <c r="C6" s="102"/>
      <c r="D6" s="102"/>
      <c r="E6" s="102"/>
    </row>
    <row r="7" spans="1:5" s="5" customFormat="1" ht="22.5" customHeight="1">
      <c r="A7" s="101" t="s">
        <v>5</v>
      </c>
      <c r="B7" s="101"/>
      <c r="C7" s="70">
        <f>SUM(C8:C51)</f>
        <v>13885.623000000001</v>
      </c>
      <c r="D7" s="70">
        <f>SUM(D8:D51)</f>
        <v>9299.269999999999</v>
      </c>
      <c r="E7" s="70">
        <f>SUM(E8:E51)</f>
        <v>4586.352999999999</v>
      </c>
    </row>
    <row r="8" spans="1:5" s="5" customFormat="1" ht="22.5" customHeight="1">
      <c r="A8" s="72">
        <f>'附表3-3'!A9</f>
        <v>2010301</v>
      </c>
      <c r="B8" s="87" t="str">
        <f>'附表3-3'!B9</f>
        <v>行政运行</v>
      </c>
      <c r="C8" s="70">
        <f>SUM(D8:E8)</f>
        <v>471.11</v>
      </c>
      <c r="D8" s="71">
        <f>'附表3-3'!D9</f>
        <v>471.11</v>
      </c>
      <c r="E8" s="71">
        <f>'附表3-3'!E9</f>
        <v>0</v>
      </c>
    </row>
    <row r="9" spans="1:5" s="5" customFormat="1" ht="22.5" customHeight="1">
      <c r="A9" s="72">
        <f>'附表3-3'!A10</f>
        <v>2050202</v>
      </c>
      <c r="B9" s="87" t="str">
        <f>'附表3-3'!B10</f>
        <v>小学教育</v>
      </c>
      <c r="C9" s="70">
        <f aca="true" t="shared" si="0" ref="C9:C51">SUM(D9:E9)</f>
        <v>3806.92</v>
      </c>
      <c r="D9" s="71">
        <f>'附表3-3'!D10</f>
        <v>3799.92</v>
      </c>
      <c r="E9" s="71">
        <f>'附表3-3'!E10</f>
        <v>7</v>
      </c>
    </row>
    <row r="10" spans="1:5" s="5" customFormat="1" ht="22.5" customHeight="1">
      <c r="A10" s="72">
        <f>'附表3-3'!A11</f>
        <v>2050203</v>
      </c>
      <c r="B10" s="87" t="str">
        <f>'附表3-3'!B11</f>
        <v>初中教育</v>
      </c>
      <c r="C10" s="70">
        <f t="shared" si="0"/>
        <v>1754.6</v>
      </c>
      <c r="D10" s="71">
        <f>'附表3-3'!D11</f>
        <v>1754.6</v>
      </c>
      <c r="E10" s="71">
        <f>'附表3-3'!E11</f>
        <v>0</v>
      </c>
    </row>
    <row r="11" spans="1:5" s="5" customFormat="1" ht="22.5" customHeight="1">
      <c r="A11" s="72">
        <f>'附表3-3'!A12</f>
        <v>2050204</v>
      </c>
      <c r="B11" s="87" t="str">
        <f>'附表3-3'!B12</f>
        <v>高中教育</v>
      </c>
      <c r="C11" s="70">
        <f t="shared" si="0"/>
        <v>18</v>
      </c>
      <c r="D11" s="71">
        <f>'附表3-3'!D12</f>
        <v>0</v>
      </c>
      <c r="E11" s="71">
        <f>'附表3-3'!E12</f>
        <v>18</v>
      </c>
    </row>
    <row r="12" spans="1:5" s="5" customFormat="1" ht="22.5" customHeight="1">
      <c r="A12" s="72">
        <f>'附表3-3'!A13</f>
        <v>2050299</v>
      </c>
      <c r="B12" s="87" t="str">
        <f>'附表3-3'!B13</f>
        <v>其他普通教育支出</v>
      </c>
      <c r="C12" s="70">
        <f t="shared" si="0"/>
        <v>37.1</v>
      </c>
      <c r="D12" s="71">
        <f>'附表3-3'!D13</f>
        <v>0</v>
      </c>
      <c r="E12" s="71">
        <f>'附表3-3'!E13</f>
        <v>37.1</v>
      </c>
    </row>
    <row r="13" spans="1:5" ht="22.5" customHeight="1">
      <c r="A13" s="72">
        <f>'附表3-3'!A14</f>
        <v>2050999</v>
      </c>
      <c r="B13" s="87" t="str">
        <f>'附表3-3'!B14</f>
        <v>其他教育费附加安排的支出</v>
      </c>
      <c r="C13" s="70">
        <f t="shared" si="0"/>
        <v>778.9</v>
      </c>
      <c r="D13" s="71">
        <f>'附表3-3'!D14</f>
        <v>0</v>
      </c>
      <c r="E13" s="71">
        <f>'附表3-3'!E14</f>
        <v>778.9</v>
      </c>
    </row>
    <row r="14" spans="1:5" ht="22.5" customHeight="1">
      <c r="A14" s="72">
        <f>'附表3-3'!A15</f>
        <v>2070406</v>
      </c>
      <c r="B14" s="87" t="str">
        <f>'附表3-3'!B15</f>
        <v>电影</v>
      </c>
      <c r="C14" s="70">
        <f t="shared" si="0"/>
        <v>3.66</v>
      </c>
      <c r="D14" s="71">
        <f>'附表3-3'!D15</f>
        <v>0</v>
      </c>
      <c r="E14" s="71">
        <f>'附表3-3'!E15</f>
        <v>3.66</v>
      </c>
    </row>
    <row r="15" spans="1:5" ht="22.5" customHeight="1">
      <c r="A15" s="72">
        <f>'附表3-3'!A16</f>
        <v>2070308</v>
      </c>
      <c r="B15" s="87" t="str">
        <f>'附表3-3'!B16</f>
        <v>群众体育</v>
      </c>
      <c r="C15" s="70">
        <f t="shared" si="0"/>
        <v>50</v>
      </c>
      <c r="D15" s="71">
        <f>'附表3-3'!D16</f>
        <v>0</v>
      </c>
      <c r="E15" s="71">
        <f>'附表3-3'!E16</f>
        <v>50</v>
      </c>
    </row>
    <row r="16" spans="1:5" ht="22.5" customHeight="1">
      <c r="A16" s="72">
        <f>'附表3-3'!A17</f>
        <v>2070112</v>
      </c>
      <c r="B16" s="87" t="str">
        <f>'附表3-3'!B17</f>
        <v>文化市场管理</v>
      </c>
      <c r="C16" s="70">
        <f t="shared" si="0"/>
        <v>3</v>
      </c>
      <c r="D16" s="71">
        <f>'附表3-3'!D17</f>
        <v>0</v>
      </c>
      <c r="E16" s="71">
        <f>'附表3-3'!E17</f>
        <v>3</v>
      </c>
    </row>
    <row r="17" spans="1:5" ht="22.5" customHeight="1">
      <c r="A17" s="72">
        <f>'附表3-3'!A18</f>
        <v>2070108</v>
      </c>
      <c r="B17" s="87" t="str">
        <f>'附表3-3'!B18</f>
        <v>文化活动</v>
      </c>
      <c r="C17" s="70">
        <f t="shared" si="0"/>
        <v>15.61</v>
      </c>
      <c r="D17" s="71">
        <f>'附表3-3'!D18</f>
        <v>0</v>
      </c>
      <c r="E17" s="71">
        <f>'附表3-3'!E18</f>
        <v>15.61</v>
      </c>
    </row>
    <row r="18" spans="1:5" ht="22.5" customHeight="1">
      <c r="A18" s="72">
        <f>'附表3-3'!A19</f>
        <v>2079999</v>
      </c>
      <c r="B18" s="87" t="str">
        <f>'附表3-3'!B19</f>
        <v>其他文化体育与传媒支出</v>
      </c>
      <c r="C18" s="70">
        <f t="shared" si="0"/>
        <v>42.678000000000004</v>
      </c>
      <c r="D18" s="71">
        <f>'附表3-3'!D19</f>
        <v>0</v>
      </c>
      <c r="E18" s="71">
        <f>'附表3-3'!E19</f>
        <v>42.678000000000004</v>
      </c>
    </row>
    <row r="19" spans="1:5" s="5" customFormat="1" ht="22.5" customHeight="1">
      <c r="A19" s="72">
        <f>'附表3-3'!A20</f>
        <v>2080208</v>
      </c>
      <c r="B19" s="87" t="str">
        <f>'附表3-3'!B20</f>
        <v>基层政权和社区建设</v>
      </c>
      <c r="C19" s="70">
        <f t="shared" si="0"/>
        <v>40</v>
      </c>
      <c r="D19" s="71">
        <f>'附表3-3'!D20</f>
        <v>0</v>
      </c>
      <c r="E19" s="71">
        <f>'附表3-3'!E20</f>
        <v>40</v>
      </c>
    </row>
    <row r="20" spans="1:5" s="5" customFormat="1" ht="22.5" customHeight="1">
      <c r="A20" s="72">
        <f>'附表3-3'!A21</f>
        <v>2080802</v>
      </c>
      <c r="B20" s="87" t="str">
        <f>'附表3-3'!B21</f>
        <v>伤残抚恤</v>
      </c>
      <c r="C20" s="70">
        <f t="shared" si="0"/>
        <v>61</v>
      </c>
      <c r="D20" s="71">
        <f>'附表3-3'!D21</f>
        <v>0</v>
      </c>
      <c r="E20" s="71">
        <f>'附表3-3'!E21</f>
        <v>61</v>
      </c>
    </row>
    <row r="21" spans="1:5" s="5" customFormat="1" ht="22.5" customHeight="1">
      <c r="A21" s="72">
        <f>'附表3-3'!A22</f>
        <v>2080803</v>
      </c>
      <c r="B21" s="87" t="str">
        <f>'附表3-3'!B22</f>
        <v>在乡复员、退伍军人生活补助</v>
      </c>
      <c r="C21" s="70">
        <f t="shared" si="0"/>
        <v>118</v>
      </c>
      <c r="D21" s="71">
        <f>'附表3-3'!D22</f>
        <v>0</v>
      </c>
      <c r="E21" s="71">
        <f>'附表3-3'!E22</f>
        <v>118</v>
      </c>
    </row>
    <row r="22" spans="1:5" s="5" customFormat="1" ht="22.5" customHeight="1">
      <c r="A22" s="72">
        <f>'附表3-3'!A23</f>
        <v>2080805</v>
      </c>
      <c r="B22" s="87" t="str">
        <f>'附表3-3'!B23</f>
        <v>义务兵优待</v>
      </c>
      <c r="C22" s="70">
        <f t="shared" si="0"/>
        <v>364</v>
      </c>
      <c r="D22" s="71">
        <f>'附表3-3'!D23</f>
        <v>0</v>
      </c>
      <c r="E22" s="71">
        <f>'附表3-3'!E23</f>
        <v>364</v>
      </c>
    </row>
    <row r="23" spans="1:5" s="5" customFormat="1" ht="22.5" customHeight="1">
      <c r="A23" s="72">
        <f>'附表3-3'!A24</f>
        <v>2080899</v>
      </c>
      <c r="B23" s="87" t="str">
        <f>'附表3-3'!B24</f>
        <v>其他优抚支出</v>
      </c>
      <c r="C23" s="70">
        <f t="shared" si="0"/>
        <v>47</v>
      </c>
      <c r="D23" s="71">
        <f>'附表3-3'!D24</f>
        <v>0</v>
      </c>
      <c r="E23" s="71">
        <f>'附表3-3'!E24</f>
        <v>47</v>
      </c>
    </row>
    <row r="24" spans="1:5" s="5" customFormat="1" ht="22.5" customHeight="1">
      <c r="A24" s="72">
        <f>'附表3-3'!A25</f>
        <v>2089901</v>
      </c>
      <c r="B24" s="87" t="str">
        <f>'附表3-3'!B25</f>
        <v>其他社会保障和就业支出</v>
      </c>
      <c r="C24" s="70">
        <f t="shared" si="0"/>
        <v>356</v>
      </c>
      <c r="D24" s="71">
        <f>'附表3-3'!D25</f>
        <v>0</v>
      </c>
      <c r="E24" s="71">
        <f>'附表3-3'!E25</f>
        <v>356</v>
      </c>
    </row>
    <row r="25" spans="1:5" s="5" customFormat="1" ht="22.5" customHeight="1">
      <c r="A25" s="72">
        <f>'附表3-3'!A26</f>
        <v>2080505</v>
      </c>
      <c r="B25" s="87" t="str">
        <f>'附表3-3'!B26</f>
        <v>机关事业单位基本养老保险缴费支出</v>
      </c>
      <c r="C25" s="70">
        <f t="shared" si="0"/>
        <v>1271.56</v>
      </c>
      <c r="D25" s="71">
        <f>'附表3-3'!D26</f>
        <v>1271.56</v>
      </c>
      <c r="E25" s="71">
        <f>'附表3-3'!E26</f>
        <v>0</v>
      </c>
    </row>
    <row r="26" spans="1:5" s="5" customFormat="1" ht="22.5" customHeight="1">
      <c r="A26" s="72">
        <f>'附表3-3'!A27</f>
        <v>2082699</v>
      </c>
      <c r="B26" s="87" t="str">
        <f>'附表3-3'!B27</f>
        <v>财政对其他基本养老保险基金的补助</v>
      </c>
      <c r="C26" s="70">
        <f t="shared" si="0"/>
        <v>77.28</v>
      </c>
      <c r="D26" s="71">
        <f>'附表3-3'!D27</f>
        <v>0</v>
      </c>
      <c r="E26" s="71">
        <f>'附表3-3'!E27</f>
        <v>77.28</v>
      </c>
    </row>
    <row r="27" spans="1:5" s="5" customFormat="1" ht="22.5" customHeight="1">
      <c r="A27" s="72">
        <f>'附表3-3'!A28</f>
        <v>2081902</v>
      </c>
      <c r="B27" s="87" t="str">
        <f>'附表3-3'!B28</f>
        <v>农村最低生活保障金支出</v>
      </c>
      <c r="C27" s="70">
        <f t="shared" si="0"/>
        <v>10</v>
      </c>
      <c r="D27" s="71">
        <f>'附表3-3'!D28</f>
        <v>0</v>
      </c>
      <c r="E27" s="71">
        <f>'附表3-3'!E28</f>
        <v>10</v>
      </c>
    </row>
    <row r="28" spans="1:5" s="5" customFormat="1" ht="22.5" customHeight="1">
      <c r="A28" s="72">
        <f>'附表3-3'!A29</f>
        <v>2081901</v>
      </c>
      <c r="B28" s="87" t="str">
        <f>'附表3-3'!B29</f>
        <v>城市最低生活保障金支出</v>
      </c>
      <c r="C28" s="70">
        <f t="shared" si="0"/>
        <v>30</v>
      </c>
      <c r="D28" s="71">
        <f>'附表3-3'!D29</f>
        <v>0</v>
      </c>
      <c r="E28" s="71">
        <f>'附表3-3'!E29</f>
        <v>30</v>
      </c>
    </row>
    <row r="29" spans="1:5" s="5" customFormat="1" ht="22.5" customHeight="1">
      <c r="A29" s="72">
        <f>'附表3-3'!A30</f>
        <v>2081199</v>
      </c>
      <c r="B29" s="87" t="str">
        <f>'附表3-3'!B30</f>
        <v>其他残疾人事业支出</v>
      </c>
      <c r="C29" s="70">
        <f t="shared" si="0"/>
        <v>50.19</v>
      </c>
      <c r="D29" s="71">
        <f>'附表3-3'!D30</f>
        <v>0</v>
      </c>
      <c r="E29" s="71">
        <f>'附表3-3'!E30</f>
        <v>50.19</v>
      </c>
    </row>
    <row r="30" spans="1:5" s="5" customFormat="1" ht="22.5" customHeight="1">
      <c r="A30" s="72">
        <f>'附表3-3'!A31</f>
        <v>2081002</v>
      </c>
      <c r="B30" s="87" t="str">
        <f>'附表3-3'!B31</f>
        <v>老年福利</v>
      </c>
      <c r="C30" s="70">
        <f t="shared" si="0"/>
        <v>282.5</v>
      </c>
      <c r="D30" s="71">
        <f>'附表3-3'!D31</f>
        <v>0</v>
      </c>
      <c r="E30" s="71">
        <f>'附表3-3'!E31</f>
        <v>282.5</v>
      </c>
    </row>
    <row r="31" spans="1:5" s="5" customFormat="1" ht="22.5" customHeight="1">
      <c r="A31" s="72">
        <f>'附表3-3'!A32</f>
        <v>2080901</v>
      </c>
      <c r="B31" s="87" t="str">
        <f>'附表3-3'!B32</f>
        <v>退役士兵安置</v>
      </c>
      <c r="C31" s="70">
        <f t="shared" si="0"/>
        <v>365.66</v>
      </c>
      <c r="D31" s="71">
        <f>'附表3-3'!D32</f>
        <v>0</v>
      </c>
      <c r="E31" s="71">
        <f>'附表3-3'!E32</f>
        <v>365.66</v>
      </c>
    </row>
    <row r="32" spans="1:5" s="5" customFormat="1" ht="22.5" customHeight="1">
      <c r="A32" s="72">
        <f>'附表3-3'!A33</f>
        <v>2080902</v>
      </c>
      <c r="B32" s="87" t="str">
        <f>'附表3-3'!B33</f>
        <v>军队移交政府的离退休人员安置</v>
      </c>
      <c r="C32" s="70">
        <f t="shared" si="0"/>
        <v>3.41</v>
      </c>
      <c r="D32" s="71">
        <f>'附表3-3'!D33</f>
        <v>0</v>
      </c>
      <c r="E32" s="71">
        <f>'附表3-3'!E33</f>
        <v>3.41</v>
      </c>
    </row>
    <row r="33" spans="1:5" s="5" customFormat="1" ht="22.5" customHeight="1">
      <c r="A33" s="72">
        <f>'附表3-3'!A34</f>
        <v>2080801</v>
      </c>
      <c r="B33" s="87" t="str">
        <f>'附表3-3'!B34</f>
        <v>死亡抚恤</v>
      </c>
      <c r="C33" s="70">
        <f t="shared" si="0"/>
        <v>31</v>
      </c>
      <c r="D33" s="71">
        <f>'附表3-3'!D34</f>
        <v>0</v>
      </c>
      <c r="E33" s="71">
        <f>'附表3-3'!E34</f>
        <v>31</v>
      </c>
    </row>
    <row r="34" spans="1:5" s="5" customFormat="1" ht="22.5" customHeight="1">
      <c r="A34" s="72">
        <f>'附表3-3'!A35</f>
        <v>2080205</v>
      </c>
      <c r="B34" s="87" t="str">
        <f>'附表3-3'!B35</f>
        <v>老龄事务</v>
      </c>
      <c r="C34" s="70">
        <f t="shared" si="0"/>
        <v>90</v>
      </c>
      <c r="D34" s="71">
        <f>'附表3-3'!D35</f>
        <v>0</v>
      </c>
      <c r="E34" s="71">
        <f>'附表3-3'!E35</f>
        <v>90</v>
      </c>
    </row>
    <row r="35" spans="1:5" s="5" customFormat="1" ht="22.5" customHeight="1">
      <c r="A35" s="72">
        <f>'附表3-3'!A36</f>
        <v>2080204</v>
      </c>
      <c r="B35" s="87" t="str">
        <f>'附表3-3'!B36</f>
        <v>拥军优属</v>
      </c>
      <c r="C35" s="70">
        <f t="shared" si="0"/>
        <v>11.7</v>
      </c>
      <c r="D35" s="71">
        <f>'附表3-3'!D36</f>
        <v>0</v>
      </c>
      <c r="E35" s="71">
        <f>'附表3-3'!E36</f>
        <v>11.7</v>
      </c>
    </row>
    <row r="36" spans="1:5" s="5" customFormat="1" ht="22.5" customHeight="1">
      <c r="A36" s="72">
        <f>'附表3-3'!A37</f>
        <v>2080502</v>
      </c>
      <c r="B36" s="87" t="str">
        <f>'附表3-3'!B37</f>
        <v>事业单位离退休</v>
      </c>
      <c r="C36" s="70">
        <f t="shared" si="0"/>
        <v>557.17</v>
      </c>
      <c r="D36" s="71">
        <f>'附表3-3'!D37</f>
        <v>557.17</v>
      </c>
      <c r="E36" s="71">
        <f>'附表3-3'!E37</f>
        <v>0</v>
      </c>
    </row>
    <row r="37" spans="1:5" s="5" customFormat="1" ht="22.5" customHeight="1">
      <c r="A37" s="72">
        <f>'附表3-3'!A38</f>
        <v>2101101</v>
      </c>
      <c r="B37" s="87" t="str">
        <f>'附表3-3'!B38</f>
        <v>行政单位医疗</v>
      </c>
      <c r="C37" s="70">
        <f t="shared" si="0"/>
        <v>1.15</v>
      </c>
      <c r="D37" s="71">
        <f>'附表3-3'!D38</f>
        <v>1.15</v>
      </c>
      <c r="E37" s="71">
        <f>'附表3-3'!E38</f>
        <v>0</v>
      </c>
    </row>
    <row r="38" spans="1:5" s="5" customFormat="1" ht="22.5" customHeight="1">
      <c r="A38" s="72">
        <f>'附表3-3'!A39</f>
        <v>2101102</v>
      </c>
      <c r="B38" s="87" t="str">
        <f>'附表3-3'!B39</f>
        <v>事业单位医疗</v>
      </c>
      <c r="C38" s="70">
        <f t="shared" si="0"/>
        <v>909.12</v>
      </c>
      <c r="D38" s="71">
        <f>'附表3-3'!D39</f>
        <v>909.12</v>
      </c>
      <c r="E38" s="71">
        <f>'附表3-3'!E39</f>
        <v>0</v>
      </c>
    </row>
    <row r="39" spans="1:5" s="5" customFormat="1" ht="22.5" customHeight="1">
      <c r="A39" s="72">
        <f>'附表3-3'!A40</f>
        <v>2100799</v>
      </c>
      <c r="B39" s="87" t="str">
        <f>'附表3-3'!B40</f>
        <v>其他计划生育事务支出</v>
      </c>
      <c r="C39" s="70">
        <f t="shared" si="0"/>
        <v>262.94</v>
      </c>
      <c r="D39" s="71">
        <f>'附表3-3'!D40</f>
        <v>0</v>
      </c>
      <c r="E39" s="71">
        <f>'附表3-3'!E40</f>
        <v>262.94</v>
      </c>
    </row>
    <row r="40" spans="1:5" s="5" customFormat="1" ht="22.5" customHeight="1">
      <c r="A40" s="72">
        <f>'附表3-3'!A41</f>
        <v>2100717</v>
      </c>
      <c r="B40" s="87" t="str">
        <f>'附表3-3'!B41</f>
        <v>计划生育服务</v>
      </c>
      <c r="C40" s="70">
        <f t="shared" si="0"/>
        <v>303.1</v>
      </c>
      <c r="D40" s="71">
        <f>'附表3-3'!D41</f>
        <v>0</v>
      </c>
      <c r="E40" s="71">
        <f>'附表3-3'!E41</f>
        <v>303.1</v>
      </c>
    </row>
    <row r="41" spans="1:5" s="5" customFormat="1" ht="22.5" customHeight="1">
      <c r="A41" s="72">
        <f>'附表3-3'!A42</f>
        <v>2100408</v>
      </c>
      <c r="B41" s="87" t="str">
        <f>'附表3-3'!B42</f>
        <v>基本公共卫生服务</v>
      </c>
      <c r="C41" s="70">
        <f t="shared" si="0"/>
        <v>682.84</v>
      </c>
      <c r="D41" s="71">
        <f>'附表3-3'!D42</f>
        <v>0</v>
      </c>
      <c r="E41" s="71">
        <f>'附表3-3'!E42</f>
        <v>682.84</v>
      </c>
    </row>
    <row r="42" spans="1:5" s="5" customFormat="1" ht="22.5" customHeight="1">
      <c r="A42" s="72">
        <f>'附表3-3'!A43</f>
        <v>2100401</v>
      </c>
      <c r="B42" s="87" t="str">
        <f>'附表3-3'!B43</f>
        <v>疾病预防控制机构</v>
      </c>
      <c r="C42" s="70">
        <f t="shared" si="0"/>
        <v>8.25</v>
      </c>
      <c r="D42" s="71">
        <f>'附表3-3'!D43</f>
        <v>0</v>
      </c>
      <c r="E42" s="71">
        <f>'附表3-3'!E43</f>
        <v>8.25</v>
      </c>
    </row>
    <row r="43" spans="1:5" s="5" customFormat="1" ht="22.5" customHeight="1">
      <c r="A43" s="72">
        <f>'附表3-3'!A44</f>
        <v>2100302</v>
      </c>
      <c r="B43" s="87" t="str">
        <f>'附表3-3'!B44</f>
        <v>乡镇卫生院</v>
      </c>
      <c r="C43" s="70">
        <f t="shared" si="0"/>
        <v>162.76</v>
      </c>
      <c r="D43" s="71">
        <f>'附表3-3'!D44</f>
        <v>0</v>
      </c>
      <c r="E43" s="71">
        <f>'附表3-3'!E44</f>
        <v>162.76</v>
      </c>
    </row>
    <row r="44" spans="1:5" s="5" customFormat="1" ht="22.5" customHeight="1">
      <c r="A44" s="72">
        <f>'附表3-3'!A45</f>
        <v>2100103</v>
      </c>
      <c r="B44" s="87" t="str">
        <f>'附表3-3'!B45</f>
        <v>机关服务</v>
      </c>
      <c r="C44" s="70">
        <f t="shared" si="0"/>
        <v>1</v>
      </c>
      <c r="D44" s="71">
        <f>'附表3-3'!D45</f>
        <v>0</v>
      </c>
      <c r="E44" s="71">
        <f>'附表3-3'!E45</f>
        <v>1</v>
      </c>
    </row>
    <row r="45" spans="1:5" s="5" customFormat="1" ht="22.5" customHeight="1">
      <c r="A45" s="72">
        <f>'附表3-3'!A46</f>
        <v>2100399</v>
      </c>
      <c r="B45" s="87" t="str">
        <f>'附表3-3'!B46</f>
        <v>其他基层医疗卫生机构支出</v>
      </c>
      <c r="C45" s="70">
        <f t="shared" si="0"/>
        <v>46</v>
      </c>
      <c r="D45" s="71">
        <f>'附表3-3'!D46</f>
        <v>0</v>
      </c>
      <c r="E45" s="71">
        <f>'附表3-3'!E46</f>
        <v>46</v>
      </c>
    </row>
    <row r="46" spans="1:5" s="5" customFormat="1" ht="22.5" customHeight="1">
      <c r="A46" s="72">
        <f>'附表3-3'!A47</f>
        <v>2100499</v>
      </c>
      <c r="B46" s="87" t="str">
        <f>'附表3-3'!B47</f>
        <v>其他公共卫生支出</v>
      </c>
      <c r="C46" s="70">
        <f t="shared" si="0"/>
        <v>1.775</v>
      </c>
      <c r="D46" s="71">
        <f>'附表3-3'!D47</f>
        <v>0</v>
      </c>
      <c r="E46" s="71">
        <f>'附表3-3'!E47</f>
        <v>1.775</v>
      </c>
    </row>
    <row r="47" spans="1:5" s="5" customFormat="1" ht="22.5" customHeight="1">
      <c r="A47" s="72">
        <f>'附表3-3'!A48</f>
        <v>2101301</v>
      </c>
      <c r="B47" s="87" t="str">
        <f>'附表3-3'!B48</f>
        <v>城乡医疗救助</v>
      </c>
      <c r="C47" s="70">
        <f t="shared" si="0"/>
        <v>58</v>
      </c>
      <c r="D47" s="71">
        <f>'附表3-3'!D48</f>
        <v>0</v>
      </c>
      <c r="E47" s="71">
        <f>'附表3-3'!E48</f>
        <v>58</v>
      </c>
    </row>
    <row r="48" spans="1:5" s="5" customFormat="1" ht="22.5" customHeight="1">
      <c r="A48" s="72">
        <f>'附表3-3'!A49</f>
        <v>2101401</v>
      </c>
      <c r="B48" s="87" t="str">
        <f>'附表3-3'!B49</f>
        <v>优抚对象医疗补助</v>
      </c>
      <c r="C48" s="70">
        <f t="shared" si="0"/>
        <v>19</v>
      </c>
      <c r="D48" s="71">
        <f>'附表3-3'!D49</f>
        <v>0</v>
      </c>
      <c r="E48" s="71">
        <f>'附表3-3'!E49</f>
        <v>19</v>
      </c>
    </row>
    <row r="49" spans="1:5" s="5" customFormat="1" ht="22.5" customHeight="1">
      <c r="A49" s="72">
        <f>'附表3-3'!A50</f>
        <v>2109901</v>
      </c>
      <c r="B49" s="87" t="str">
        <f>'附表3-3'!B50</f>
        <v>其他医疗卫生与计划生育支出</v>
      </c>
      <c r="C49" s="70">
        <f t="shared" si="0"/>
        <v>44</v>
      </c>
      <c r="D49" s="71">
        <f>'附表3-3'!D50</f>
        <v>0</v>
      </c>
      <c r="E49" s="71">
        <f>'附表3-3'!E50</f>
        <v>44</v>
      </c>
    </row>
    <row r="50" spans="1:5" s="5" customFormat="1" ht="22.5" customHeight="1">
      <c r="A50" s="72">
        <f>'附表3-3'!A51</f>
        <v>2130599</v>
      </c>
      <c r="B50" s="87" t="str">
        <f>'附表3-3'!B51</f>
        <v>其他扶贫支出</v>
      </c>
      <c r="C50" s="70">
        <f t="shared" si="0"/>
        <v>103</v>
      </c>
      <c r="D50" s="71">
        <f>'附表3-3'!D51</f>
        <v>0</v>
      </c>
      <c r="E50" s="71">
        <f>'附表3-3'!E51</f>
        <v>103</v>
      </c>
    </row>
    <row r="51" spans="1:5" s="5" customFormat="1" ht="22.5" customHeight="1">
      <c r="A51" s="72">
        <f>'附表3-3'!A52</f>
        <v>2210201</v>
      </c>
      <c r="B51" s="87" t="str">
        <f>'附表3-3'!B52</f>
        <v>住房公积金</v>
      </c>
      <c r="C51" s="70">
        <f t="shared" si="0"/>
        <v>534.64</v>
      </c>
      <c r="D51" s="71">
        <f>'附表3-3'!D52</f>
        <v>534.64</v>
      </c>
      <c r="E51" s="71">
        <f>'附表3-3'!E52</f>
        <v>0</v>
      </c>
    </row>
  </sheetData>
  <sheetProtection/>
  <mergeCells count="6">
    <mergeCell ref="A7:B7"/>
    <mergeCell ref="E5:E6"/>
    <mergeCell ref="A2:E2"/>
    <mergeCell ref="A5:B5"/>
    <mergeCell ref="C5:C6"/>
    <mergeCell ref="D5:D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Zeros="0" zoomScalePageLayoutView="0" workbookViewId="0" topLeftCell="A16">
      <selection activeCell="D18" sqref="D18"/>
    </sheetView>
  </sheetViews>
  <sheetFormatPr defaultColWidth="9.00390625" defaultRowHeight="14.25"/>
  <cols>
    <col min="1" max="1" width="12.75390625" style="6" customWidth="1"/>
    <col min="2" max="2" width="12.875" style="6" customWidth="1"/>
    <col min="3" max="3" width="33.875" style="6" bestFit="1" customWidth="1"/>
    <col min="4" max="6" width="23.125" style="6" customWidth="1"/>
    <col min="7" max="16384" width="9.00390625" style="6" customWidth="1"/>
  </cols>
  <sheetData>
    <row r="1" spans="1:8" s="31" customFormat="1" ht="21.75" customHeight="1">
      <c r="A1" s="42" t="s">
        <v>106</v>
      </c>
      <c r="G1" s="30"/>
      <c r="H1" s="30"/>
    </row>
    <row r="2" spans="1:6" s="65" customFormat="1" ht="30" customHeight="1">
      <c r="A2" s="103" t="s">
        <v>114</v>
      </c>
      <c r="B2" s="104"/>
      <c r="C2" s="104"/>
      <c r="D2" s="104"/>
      <c r="E2" s="104"/>
      <c r="F2" s="104"/>
    </row>
    <row r="3" spans="1:6" s="67" customFormat="1" ht="10.5" customHeight="1" hidden="1">
      <c r="A3" s="66"/>
      <c r="B3" s="66"/>
      <c r="C3" s="66"/>
      <c r="D3" s="66"/>
      <c r="E3" s="66"/>
      <c r="F3" s="47" t="s">
        <v>2</v>
      </c>
    </row>
    <row r="4" spans="1:6" s="67" customFormat="1" ht="15" customHeight="1">
      <c r="A4" s="48"/>
      <c r="B4" s="68"/>
      <c r="C4" s="68"/>
      <c r="D4" s="68"/>
      <c r="E4" s="68"/>
      <c r="F4" s="50" t="s">
        <v>3</v>
      </c>
    </row>
    <row r="5" spans="1:6" s="3" customFormat="1" ht="23.25" customHeight="1">
      <c r="A5" s="105" t="s">
        <v>116</v>
      </c>
      <c r="B5" s="106"/>
      <c r="C5" s="106"/>
      <c r="D5" s="108" t="s">
        <v>79</v>
      </c>
      <c r="E5" s="109"/>
      <c r="F5" s="110"/>
    </row>
    <row r="6" spans="1:6" s="3" customFormat="1" ht="49.5" customHeight="1">
      <c r="A6" s="44" t="s">
        <v>117</v>
      </c>
      <c r="B6" s="44" t="s">
        <v>118</v>
      </c>
      <c r="C6" s="73" t="s">
        <v>4</v>
      </c>
      <c r="D6" s="74" t="s">
        <v>80</v>
      </c>
      <c r="E6" s="74" t="s">
        <v>81</v>
      </c>
      <c r="F6" s="75" t="s">
        <v>82</v>
      </c>
    </row>
    <row r="7" spans="1:6" s="5" customFormat="1" ht="22.5" customHeight="1">
      <c r="A7" s="101" t="s">
        <v>9</v>
      </c>
      <c r="B7" s="101"/>
      <c r="C7" s="101"/>
      <c r="D7" s="34">
        <f>SUM(D8:D32)</f>
        <v>9299.269999999999</v>
      </c>
      <c r="E7" s="34">
        <f>SUM(E8:E32)</f>
        <v>9112.34</v>
      </c>
      <c r="F7" s="34">
        <f>SUM(F8:F32)</f>
        <v>186.93</v>
      </c>
    </row>
    <row r="8" spans="1:6" s="5" customFormat="1" ht="22.5" customHeight="1">
      <c r="A8" s="72">
        <v>50101</v>
      </c>
      <c r="B8" s="72">
        <v>30101</v>
      </c>
      <c r="C8" s="87" t="s">
        <v>195</v>
      </c>
      <c r="D8" s="34">
        <f>SUM(E8:F8)</f>
        <v>2142.69</v>
      </c>
      <c r="E8" s="72">
        <v>2142.69</v>
      </c>
      <c r="F8" s="72">
        <v>0</v>
      </c>
    </row>
    <row r="9" spans="1:6" s="5" customFormat="1" ht="22.5" customHeight="1">
      <c r="A9" s="72">
        <v>50101</v>
      </c>
      <c r="B9" s="72">
        <v>30102</v>
      </c>
      <c r="C9" s="87" t="s">
        <v>196</v>
      </c>
      <c r="D9" s="34">
        <f aca="true" t="shared" si="0" ref="D9:D32">SUM(E9:F9)</f>
        <v>1350.59</v>
      </c>
      <c r="E9" s="72">
        <v>1350.59</v>
      </c>
      <c r="F9" s="72">
        <v>0</v>
      </c>
    </row>
    <row r="10" spans="1:6" s="5" customFormat="1" ht="22.5" customHeight="1">
      <c r="A10" s="72">
        <v>50101</v>
      </c>
      <c r="B10" s="72">
        <v>30103</v>
      </c>
      <c r="C10" s="87" t="s">
        <v>197</v>
      </c>
      <c r="D10" s="34">
        <f t="shared" si="0"/>
        <v>0.33</v>
      </c>
      <c r="E10" s="72">
        <v>0.33</v>
      </c>
      <c r="F10" s="72">
        <v>0</v>
      </c>
    </row>
    <row r="11" spans="1:6" s="5" customFormat="1" ht="22.5" customHeight="1">
      <c r="A11" s="72">
        <v>50101</v>
      </c>
      <c r="B11" s="72">
        <v>30107</v>
      </c>
      <c r="C11" s="87" t="s">
        <v>198</v>
      </c>
      <c r="D11" s="34">
        <f t="shared" si="0"/>
        <v>2110.65</v>
      </c>
      <c r="E11" s="72">
        <v>2110.65</v>
      </c>
      <c r="F11" s="72">
        <v>0</v>
      </c>
    </row>
    <row r="12" spans="1:6" s="5" customFormat="1" ht="22.5" customHeight="1">
      <c r="A12" s="72">
        <v>50102</v>
      </c>
      <c r="B12" s="72">
        <v>30108</v>
      </c>
      <c r="C12" s="88" t="s">
        <v>212</v>
      </c>
      <c r="D12" s="34">
        <f>SUM(E12:F12)</f>
        <v>1271.56</v>
      </c>
      <c r="E12" s="72">
        <v>1271.56</v>
      </c>
      <c r="F12" s="72">
        <v>0</v>
      </c>
    </row>
    <row r="13" spans="1:6" ht="22.5" customHeight="1">
      <c r="A13" s="72">
        <v>50102</v>
      </c>
      <c r="B13" s="72">
        <v>30110</v>
      </c>
      <c r="C13" s="88" t="s">
        <v>213</v>
      </c>
      <c r="D13" s="34">
        <f t="shared" si="0"/>
        <v>680.79</v>
      </c>
      <c r="E13" s="72">
        <v>680.79</v>
      </c>
      <c r="F13" s="72">
        <v>0</v>
      </c>
    </row>
    <row r="14" spans="1:6" ht="22.5" customHeight="1">
      <c r="A14" s="72">
        <v>50102</v>
      </c>
      <c r="B14" s="72">
        <v>30112</v>
      </c>
      <c r="C14" s="88" t="s">
        <v>214</v>
      </c>
      <c r="D14" s="34">
        <f t="shared" si="0"/>
        <v>120</v>
      </c>
      <c r="E14" s="72">
        <v>120</v>
      </c>
      <c r="F14" s="72">
        <v>0</v>
      </c>
    </row>
    <row r="15" spans="1:6" ht="22.5" customHeight="1">
      <c r="A15" s="72">
        <v>50103</v>
      </c>
      <c r="B15" s="72">
        <v>30113</v>
      </c>
      <c r="C15" s="88" t="s">
        <v>216</v>
      </c>
      <c r="D15" s="34">
        <f t="shared" si="0"/>
        <v>534.64</v>
      </c>
      <c r="E15" s="72">
        <v>534.64</v>
      </c>
      <c r="F15" s="72">
        <v>0</v>
      </c>
    </row>
    <row r="16" spans="1:6" ht="22.5" customHeight="1">
      <c r="A16" s="72">
        <v>50199</v>
      </c>
      <c r="B16" s="72">
        <v>30199</v>
      </c>
      <c r="C16" s="88" t="s">
        <v>217</v>
      </c>
      <c r="D16" s="34">
        <f t="shared" si="0"/>
        <v>102.92</v>
      </c>
      <c r="E16" s="72">
        <v>102.92</v>
      </c>
      <c r="F16" s="72">
        <v>0</v>
      </c>
    </row>
    <row r="17" spans="1:6" ht="22.5" customHeight="1">
      <c r="A17" s="72">
        <v>50905</v>
      </c>
      <c r="B17" s="72">
        <v>30301</v>
      </c>
      <c r="C17" s="87" t="s">
        <v>199</v>
      </c>
      <c r="D17" s="34">
        <f>SUM(E17:F17)</f>
        <v>7.88</v>
      </c>
      <c r="E17" s="72">
        <v>7.88</v>
      </c>
      <c r="F17" s="72">
        <v>0</v>
      </c>
    </row>
    <row r="18" spans="1:6" ht="22.5" customHeight="1">
      <c r="A18" s="72">
        <v>50905</v>
      </c>
      <c r="B18" s="72">
        <v>30302</v>
      </c>
      <c r="C18" s="87" t="s">
        <v>200</v>
      </c>
      <c r="D18" s="34">
        <f t="shared" si="0"/>
        <v>549.29</v>
      </c>
      <c r="E18" s="72">
        <v>549.29</v>
      </c>
      <c r="F18" s="72"/>
    </row>
    <row r="19" spans="1:6" ht="22.5" customHeight="1">
      <c r="A19" s="72">
        <v>50901</v>
      </c>
      <c r="B19" s="72">
        <v>30305</v>
      </c>
      <c r="C19" s="87" t="s">
        <v>201</v>
      </c>
      <c r="D19" s="34">
        <f t="shared" si="0"/>
        <v>8.52</v>
      </c>
      <c r="E19" s="72">
        <v>8.52</v>
      </c>
      <c r="F19" s="72">
        <v>0</v>
      </c>
    </row>
    <row r="20" spans="1:6" ht="22.5" customHeight="1">
      <c r="A20" s="72">
        <v>50901</v>
      </c>
      <c r="B20" s="72">
        <v>30307</v>
      </c>
      <c r="C20" s="88" t="s">
        <v>215</v>
      </c>
      <c r="D20" s="34">
        <f t="shared" si="0"/>
        <v>229.48</v>
      </c>
      <c r="E20" s="72">
        <v>229.48</v>
      </c>
      <c r="F20" s="72"/>
    </row>
    <row r="21" spans="1:6" ht="22.5" customHeight="1">
      <c r="A21" s="72">
        <v>50901</v>
      </c>
      <c r="B21" s="72">
        <v>30309</v>
      </c>
      <c r="C21" s="87" t="s">
        <v>202</v>
      </c>
      <c r="D21" s="34">
        <f t="shared" si="0"/>
        <v>3</v>
      </c>
      <c r="E21" s="72">
        <v>3</v>
      </c>
      <c r="F21" s="72"/>
    </row>
    <row r="22" spans="1:6" ht="22.5" customHeight="1">
      <c r="A22" s="72">
        <v>50201</v>
      </c>
      <c r="B22" s="72">
        <v>30201</v>
      </c>
      <c r="C22" s="87" t="s">
        <v>203</v>
      </c>
      <c r="D22" s="34">
        <f t="shared" si="0"/>
        <v>80.7</v>
      </c>
      <c r="E22" s="72">
        <v>0</v>
      </c>
      <c r="F22" s="72">
        <v>80.7</v>
      </c>
    </row>
    <row r="23" spans="1:6" ht="22.5" customHeight="1">
      <c r="A23" s="72">
        <v>50201</v>
      </c>
      <c r="B23" s="72">
        <v>30202</v>
      </c>
      <c r="C23" s="88" t="s">
        <v>218</v>
      </c>
      <c r="D23" s="34">
        <f t="shared" si="0"/>
        <v>1.1</v>
      </c>
      <c r="E23" s="72">
        <v>0</v>
      </c>
      <c r="F23" s="72">
        <v>1.1</v>
      </c>
    </row>
    <row r="24" spans="1:6" ht="22.5" customHeight="1">
      <c r="A24" s="72">
        <v>50201</v>
      </c>
      <c r="B24" s="72">
        <v>30207</v>
      </c>
      <c r="C24" s="87" t="s">
        <v>204</v>
      </c>
      <c r="D24" s="34">
        <f t="shared" si="0"/>
        <v>3.8</v>
      </c>
      <c r="E24" s="72">
        <v>0</v>
      </c>
      <c r="F24" s="72">
        <v>3.8</v>
      </c>
    </row>
    <row r="25" spans="1:6" ht="22.5" customHeight="1">
      <c r="A25" s="72">
        <v>50201</v>
      </c>
      <c r="B25" s="72">
        <v>30211</v>
      </c>
      <c r="C25" s="87" t="s">
        <v>205</v>
      </c>
      <c r="D25" s="34">
        <f t="shared" si="0"/>
        <v>3.8</v>
      </c>
      <c r="E25" s="72">
        <v>0</v>
      </c>
      <c r="F25" s="72">
        <v>3.8</v>
      </c>
    </row>
    <row r="26" spans="1:6" ht="22.5" customHeight="1">
      <c r="A26" s="72">
        <v>50209</v>
      </c>
      <c r="B26" s="72">
        <v>30213</v>
      </c>
      <c r="C26" s="87" t="s">
        <v>206</v>
      </c>
      <c r="D26" s="34">
        <f t="shared" si="0"/>
        <v>6.5</v>
      </c>
      <c r="E26" s="72">
        <v>0</v>
      </c>
      <c r="F26" s="72">
        <v>6.5</v>
      </c>
    </row>
    <row r="27" spans="1:6" ht="22.5" customHeight="1">
      <c r="A27" s="72">
        <v>50202</v>
      </c>
      <c r="B27" s="72">
        <v>30215</v>
      </c>
      <c r="C27" s="87" t="s">
        <v>207</v>
      </c>
      <c r="D27" s="34">
        <f t="shared" si="0"/>
        <v>0.5</v>
      </c>
      <c r="E27" s="72">
        <v>0</v>
      </c>
      <c r="F27" s="72">
        <v>0.5</v>
      </c>
    </row>
    <row r="28" spans="1:6" ht="22.5" customHeight="1">
      <c r="A28" s="72">
        <v>50208</v>
      </c>
      <c r="B28" s="72">
        <v>30231</v>
      </c>
      <c r="C28" s="87" t="s">
        <v>208</v>
      </c>
      <c r="D28" s="34">
        <f t="shared" si="0"/>
        <v>3</v>
      </c>
      <c r="E28" s="72">
        <v>0</v>
      </c>
      <c r="F28" s="72">
        <v>3</v>
      </c>
    </row>
    <row r="29" spans="1:6" ht="22.5" customHeight="1">
      <c r="A29" s="72">
        <v>50299</v>
      </c>
      <c r="B29" s="72">
        <v>30299</v>
      </c>
      <c r="C29" s="88" t="s">
        <v>219</v>
      </c>
      <c r="D29" s="34">
        <f t="shared" si="0"/>
        <v>5.38</v>
      </c>
      <c r="E29" s="72">
        <v>0</v>
      </c>
      <c r="F29" s="72">
        <v>5.38</v>
      </c>
    </row>
    <row r="30" spans="1:6" ht="22.5" customHeight="1">
      <c r="A30" s="72">
        <v>50203</v>
      </c>
      <c r="B30" s="72">
        <v>30216</v>
      </c>
      <c r="C30" s="87" t="s">
        <v>209</v>
      </c>
      <c r="D30" s="34">
        <f t="shared" si="0"/>
        <v>1.5</v>
      </c>
      <c r="E30" s="72">
        <v>0</v>
      </c>
      <c r="F30" s="72">
        <v>1.5</v>
      </c>
    </row>
    <row r="31" spans="1:6" ht="22.5" customHeight="1">
      <c r="A31" s="72">
        <v>50206</v>
      </c>
      <c r="B31" s="72">
        <v>30217</v>
      </c>
      <c r="C31" s="87" t="s">
        <v>210</v>
      </c>
      <c r="D31" s="34">
        <f t="shared" si="0"/>
        <v>2.5</v>
      </c>
      <c r="E31" s="72">
        <v>0</v>
      </c>
      <c r="F31" s="72">
        <v>2.5</v>
      </c>
    </row>
    <row r="32" spans="1:6" ht="22.5" customHeight="1">
      <c r="A32" s="72">
        <v>50201</v>
      </c>
      <c r="B32" s="72">
        <v>30228</v>
      </c>
      <c r="C32" s="87" t="s">
        <v>211</v>
      </c>
      <c r="D32" s="34">
        <f t="shared" si="0"/>
        <v>78.15</v>
      </c>
      <c r="E32" s="72">
        <v>0</v>
      </c>
      <c r="F32" s="72">
        <v>78.15</v>
      </c>
    </row>
  </sheetData>
  <sheetProtection/>
  <mergeCells count="4">
    <mergeCell ref="A2:F2"/>
    <mergeCell ref="A5:C5"/>
    <mergeCell ref="D5:F5"/>
    <mergeCell ref="A7:C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B18" sqref="B18"/>
    </sheetView>
  </sheetViews>
  <sheetFormatPr defaultColWidth="9.00390625" defaultRowHeight="14.25"/>
  <cols>
    <col min="1" max="1" width="12.125" style="6" customWidth="1"/>
    <col min="2" max="2" width="33.875" style="6" bestFit="1" customWidth="1"/>
    <col min="3" max="5" width="25.625" style="6" customWidth="1"/>
    <col min="6" max="16384" width="9.00390625" style="6" customWidth="1"/>
  </cols>
  <sheetData>
    <row r="1" spans="1:5" s="31" customFormat="1" ht="21" customHeight="1">
      <c r="A1" s="42" t="s">
        <v>107</v>
      </c>
      <c r="D1" s="30"/>
      <c r="E1" s="30"/>
    </row>
    <row r="2" spans="1:5" s="65" customFormat="1" ht="30" customHeight="1">
      <c r="A2" s="103" t="s">
        <v>115</v>
      </c>
      <c r="B2" s="104"/>
      <c r="C2" s="104"/>
      <c r="D2" s="104"/>
      <c r="E2" s="104"/>
    </row>
    <row r="3" spans="1:2" s="67" customFormat="1" ht="10.5" customHeight="1" hidden="1">
      <c r="A3" s="66"/>
      <c r="B3" s="66"/>
    </row>
    <row r="4" spans="1:5" s="67" customFormat="1" ht="15" customHeight="1">
      <c r="A4" s="48"/>
      <c r="B4" s="68"/>
      <c r="C4" s="69"/>
      <c r="D4" s="69"/>
      <c r="E4" s="50" t="s">
        <v>1</v>
      </c>
    </row>
    <row r="5" spans="1:5" s="3" customFormat="1" ht="20.25" customHeight="1">
      <c r="A5" s="105" t="s">
        <v>70</v>
      </c>
      <c r="B5" s="106"/>
      <c r="C5" s="107" t="s">
        <v>83</v>
      </c>
      <c r="D5" s="102" t="s">
        <v>7</v>
      </c>
      <c r="E5" s="102" t="s">
        <v>8</v>
      </c>
    </row>
    <row r="6" spans="1:5" s="3" customFormat="1" ht="27" customHeight="1">
      <c r="A6" s="106" t="s">
        <v>6</v>
      </c>
      <c r="B6" s="106" t="s">
        <v>4</v>
      </c>
      <c r="C6" s="107"/>
      <c r="D6" s="102"/>
      <c r="E6" s="102"/>
    </row>
    <row r="7" spans="1:5" s="3" customFormat="1" ht="18" customHeight="1">
      <c r="A7" s="106"/>
      <c r="B7" s="106"/>
      <c r="C7" s="107"/>
      <c r="D7" s="102"/>
      <c r="E7" s="102"/>
    </row>
    <row r="8" spans="1:5" s="3" customFormat="1" ht="22.5" customHeight="1">
      <c r="A8" s="106"/>
      <c r="B8" s="106"/>
      <c r="C8" s="107"/>
      <c r="D8" s="102"/>
      <c r="E8" s="102"/>
    </row>
    <row r="9" spans="1:5" s="5" customFormat="1" ht="22.5" customHeight="1">
      <c r="A9" s="101" t="s">
        <v>5</v>
      </c>
      <c r="B9" s="101"/>
      <c r="C9" s="70">
        <f>SUM(C10:C12)</f>
        <v>123.3</v>
      </c>
      <c r="D9" s="70">
        <f>SUM(D10:D12)</f>
        <v>0</v>
      </c>
      <c r="E9" s="70">
        <f>SUM(E10:E12)</f>
        <v>123.3</v>
      </c>
    </row>
    <row r="10" spans="1:5" s="5" customFormat="1" ht="22.5" customHeight="1">
      <c r="A10" s="72">
        <f>'[1]附表3-7'!A10</f>
        <v>2296002</v>
      </c>
      <c r="B10" s="87" t="str">
        <f>'[1]附表3-7'!C10</f>
        <v>用于社会福利的彩票公益金支出</v>
      </c>
      <c r="C10" s="70">
        <f>SUM(D10:E10)</f>
        <v>120</v>
      </c>
      <c r="D10" s="71"/>
      <c r="E10" s="71">
        <v>120</v>
      </c>
    </row>
    <row r="11" spans="1:5" s="5" customFormat="1" ht="22.5" customHeight="1">
      <c r="A11" s="72">
        <f>'[1]附表3-7'!A11</f>
        <v>2296006</v>
      </c>
      <c r="B11" s="87" t="str">
        <f>'[1]附表3-7'!C11</f>
        <v>用于残疾人事业的彩票公益金支出</v>
      </c>
      <c r="C11" s="70">
        <f>SUM(D11:E11)</f>
        <v>0.3</v>
      </c>
      <c r="D11" s="71"/>
      <c r="E11" s="71">
        <v>0.3</v>
      </c>
    </row>
    <row r="12" spans="1:5" s="5" customFormat="1" ht="22.5" customHeight="1">
      <c r="A12" s="72">
        <f>'[1]附表3-7'!A12</f>
        <v>2296013</v>
      </c>
      <c r="B12" s="87" t="str">
        <f>'[1]附表3-7'!C12</f>
        <v>用于城乡医疗救助的彩票公益金支出</v>
      </c>
      <c r="C12" s="70">
        <f>SUM(D12:E12)</f>
        <v>3</v>
      </c>
      <c r="D12" s="71"/>
      <c r="E12" s="71">
        <v>3</v>
      </c>
    </row>
    <row r="13" ht="15.75">
      <c r="A13" s="11"/>
    </row>
    <row r="14" ht="15.75">
      <c r="A14" s="11"/>
    </row>
    <row r="15" ht="15.75">
      <c r="A15" s="11"/>
    </row>
    <row r="16" ht="15.75">
      <c r="A16" s="11"/>
    </row>
  </sheetData>
  <sheetProtection/>
  <mergeCells count="8">
    <mergeCell ref="A9:B9"/>
    <mergeCell ref="C5:C8"/>
    <mergeCell ref="D5:D8"/>
    <mergeCell ref="E5:E8"/>
    <mergeCell ref="A2:E2"/>
    <mergeCell ref="A5:B5"/>
    <mergeCell ref="A6:A8"/>
    <mergeCell ref="B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1" width="11.50390625" style="6" customWidth="1"/>
    <col min="2" max="5" width="19.875" style="6" customWidth="1"/>
    <col min="6" max="16384" width="9.00390625" style="6" customWidth="1"/>
  </cols>
  <sheetData>
    <row r="1" spans="1:5" s="31" customFormat="1" ht="21" customHeight="1">
      <c r="A1" s="42" t="s">
        <v>109</v>
      </c>
      <c r="D1" s="30"/>
      <c r="E1" s="30"/>
    </row>
    <row r="2" spans="1:5" s="65" customFormat="1" ht="30" customHeight="1">
      <c r="A2" s="103" t="s">
        <v>111</v>
      </c>
      <c r="B2" s="104"/>
      <c r="C2" s="104"/>
      <c r="D2" s="104"/>
      <c r="E2" s="104"/>
    </row>
    <row r="3" spans="1:2" s="67" customFormat="1" ht="10.5" customHeight="1" hidden="1">
      <c r="A3" s="66"/>
      <c r="B3" s="66"/>
    </row>
    <row r="4" spans="1:5" s="67" customFormat="1" ht="15" customHeight="1">
      <c r="A4" s="48"/>
      <c r="B4" s="68"/>
      <c r="C4" s="69"/>
      <c r="D4" s="69"/>
      <c r="E4" s="50" t="s">
        <v>1</v>
      </c>
    </row>
    <row r="5" spans="1:5" s="3" customFormat="1" ht="20.25" customHeight="1">
      <c r="A5" s="105" t="s">
        <v>70</v>
      </c>
      <c r="B5" s="106"/>
      <c r="C5" s="107" t="s">
        <v>83</v>
      </c>
      <c r="D5" s="102" t="s">
        <v>7</v>
      </c>
      <c r="E5" s="102" t="s">
        <v>8</v>
      </c>
    </row>
    <row r="6" spans="1:5" s="3" customFormat="1" ht="27" customHeight="1">
      <c r="A6" s="106" t="s">
        <v>6</v>
      </c>
      <c r="B6" s="106" t="s">
        <v>4</v>
      </c>
      <c r="C6" s="107"/>
      <c r="D6" s="102"/>
      <c r="E6" s="102"/>
    </row>
    <row r="7" spans="1:5" s="3" customFormat="1" ht="18" customHeight="1">
      <c r="A7" s="106"/>
      <c r="B7" s="106"/>
      <c r="C7" s="107"/>
      <c r="D7" s="102"/>
      <c r="E7" s="102"/>
    </row>
    <row r="8" spans="1:5" s="3" customFormat="1" ht="22.5" customHeight="1">
      <c r="A8" s="106"/>
      <c r="B8" s="106"/>
      <c r="C8" s="107"/>
      <c r="D8" s="102"/>
      <c r="E8" s="102"/>
    </row>
    <row r="9" spans="1:5" s="5" customFormat="1" ht="22.5" customHeight="1">
      <c r="A9" s="101" t="s">
        <v>5</v>
      </c>
      <c r="B9" s="101"/>
      <c r="C9" s="7"/>
      <c r="D9" s="7"/>
      <c r="E9" s="7"/>
    </row>
    <row r="10" spans="1:5" ht="22.5" customHeight="1">
      <c r="A10" s="4"/>
      <c r="B10" s="8"/>
      <c r="C10" s="9"/>
      <c r="D10" s="10"/>
      <c r="E10" s="10"/>
    </row>
    <row r="11" spans="1:5" ht="22.5" customHeight="1">
      <c r="A11" s="4"/>
      <c r="B11" s="8"/>
      <c r="C11" s="9"/>
      <c r="D11" s="9"/>
      <c r="E11" s="9"/>
    </row>
    <row r="12" spans="1:5" ht="22.5" customHeight="1">
      <c r="A12" s="4"/>
      <c r="B12" s="8"/>
      <c r="C12" s="9"/>
      <c r="D12" s="9"/>
      <c r="E12" s="9"/>
    </row>
    <row r="13" spans="1:5" ht="22.5" customHeight="1">
      <c r="A13" s="4"/>
      <c r="B13" s="8"/>
      <c r="C13" s="9"/>
      <c r="D13" s="9"/>
      <c r="E13" s="9"/>
    </row>
    <row r="14" spans="1:5" ht="22.5" customHeight="1">
      <c r="A14" s="4"/>
      <c r="B14" s="8"/>
      <c r="C14" s="9"/>
      <c r="D14" s="9"/>
      <c r="E14" s="9"/>
    </row>
    <row r="15" spans="1:5" ht="22.5" customHeight="1">
      <c r="A15" s="4"/>
      <c r="B15" s="8"/>
      <c r="C15" s="9"/>
      <c r="D15" s="9"/>
      <c r="E15" s="9"/>
    </row>
    <row r="16" ht="15.75">
      <c r="A16" s="11"/>
    </row>
    <row r="17" ht="15.75">
      <c r="A17" s="11"/>
    </row>
    <row r="18" ht="15.75">
      <c r="A18" s="76" t="s">
        <v>119</v>
      </c>
    </row>
    <row r="19" ht="15.75">
      <c r="A19" s="11"/>
    </row>
  </sheetData>
  <sheetProtection/>
  <mergeCells count="8">
    <mergeCell ref="A9:B9"/>
    <mergeCell ref="A2:E2"/>
    <mergeCell ref="A5:B5"/>
    <mergeCell ref="C5:C8"/>
    <mergeCell ref="D5:D8"/>
    <mergeCell ref="E5:E8"/>
    <mergeCell ref="A6:A8"/>
    <mergeCell ref="B6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Master</cp:lastModifiedBy>
  <cp:lastPrinted>2016-11-10T00:31:18Z</cp:lastPrinted>
  <dcterms:created xsi:type="dcterms:W3CDTF">2011-12-26T04:36:18Z</dcterms:created>
  <dcterms:modified xsi:type="dcterms:W3CDTF">2018-03-21T01:40:31Z</dcterms:modified>
  <cp:category/>
  <cp:version/>
  <cp:contentType/>
  <cp:contentStatus/>
</cp:coreProperties>
</file>