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688" activeTab="0"/>
  </bookViews>
  <sheets>
    <sheet name="目录" sheetId="1" r:id="rId1"/>
    <sheet name="部门预算收支总表" sheetId="2" r:id="rId2"/>
    <sheet name="部门预算收入总表" sheetId="3" r:id="rId3"/>
    <sheet name="部门预算支出总表" sheetId="4" r:id="rId4"/>
    <sheet name="部门预算财政拨款收支总表" sheetId="5" r:id="rId5"/>
    <sheet name="部门预算一般公共预算财政拨款支出表" sheetId="6" r:id="rId6"/>
    <sheet name="部门预算一般公共预算财政拨款基本支出表" sheetId="7" r:id="rId7"/>
    <sheet name="部门预算政府基金预算财政拨款支出表" sheetId="8" r:id="rId8"/>
    <sheet name="部门预算国有资本经营预算财政拨款支出表" sheetId="9" r:id="rId9"/>
    <sheet name="部门预算财政拨款“三公”经费支出表" sheetId="10" r:id="rId10"/>
  </sheets>
  <definedNames/>
  <calcPr fullCalcOnLoad="1"/>
</workbook>
</file>

<file path=xl/sharedStrings.xml><?xml version="1.0" encoding="utf-8"?>
<sst xmlns="http://schemas.openxmlformats.org/spreadsheetml/2006/main" count="969" uniqueCount="342">
  <si>
    <t>目录</t>
  </si>
  <si>
    <t>附表3-1</t>
  </si>
  <si>
    <t>部门预算收支总表</t>
  </si>
  <si>
    <t>附表3-2</t>
  </si>
  <si>
    <t>部门预算收入总表</t>
  </si>
  <si>
    <t>附表3-3</t>
  </si>
  <si>
    <t>部门预算支出总表</t>
  </si>
  <si>
    <t>附表3-4</t>
  </si>
  <si>
    <t>部门预算财政拨款收支总表</t>
  </si>
  <si>
    <t>附表3-5</t>
  </si>
  <si>
    <t>部门预算一般公共预算财政拨款支出表</t>
  </si>
  <si>
    <t>附表3-6</t>
  </si>
  <si>
    <t>部门预算一般公共预算财政拨款基本支出表</t>
  </si>
  <si>
    <t>附表3-7</t>
  </si>
  <si>
    <t>部门预算政府性基金预算财政拨款支出表</t>
  </si>
  <si>
    <t>附表3-8</t>
  </si>
  <si>
    <t>部门预算国有资本经营预算财政拨款支出表</t>
  </si>
  <si>
    <t>附表3-9</t>
  </si>
  <si>
    <t>部门预算财政拨款“三公”经费支出表</t>
  </si>
  <si>
    <t>部门编码及名称：[108]社会事务局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</si>
  <si>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</si>
  <si>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</si>
  <si>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</si>
  <si>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</si>
  <si>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</si>
  <si>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</si>
  <si>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</si>
  <si>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</si>
  <si>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</si>
  <si>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</si>
  <si>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</si>
  <si>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</si>
  <si>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</si>
  <si>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</si>
  <si>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</si>
  <si>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</si>
  <si>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</si>
  <si>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</si>
  <si>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</si>
  <si>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</si>
  <si>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</si>
  <si>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</si>
  <si>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</si>
  <si>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</si>
  <si>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</si>
  <si>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</si>
  <si>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</si>
  <si>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</si>
  <si>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</si>
  <si>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</si>
  <si>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</si>
  <si>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</si>
  <si>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</si>
  <si>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</si>
  <si>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</si>
  <si>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</si>
  <si>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</si>
  <si>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</si>
  <si>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</si>
  <si>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</si>
  <si>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</si>
  <si>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</si>
  <si>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</si>
  <si>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</si>
  <si>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</si>
  <si>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</si>
  <si>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</si>
  <si>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</si>
  <si>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</si>
  <si>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</si>
  <si>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</si>
  <si>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</si>
  <si>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</si>
  <si>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</si>
  <si>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</si>
  <si>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</si>
  <si>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</si>
  <si>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</si>
  <si>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</si>
  <si>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</si>
  <si>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</si>
  <si>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</si>
  <si>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</si>
  <si>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</si>
  <si>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</si>
  <si>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</si>
  <si>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</si>
  <si>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</si>
  <si>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</si>
  <si>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</si>
  <si>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</si>
  <si>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</si>
  <si>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</si>
  <si>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</si>
  <si>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</si>
  <si>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</si>
  <si>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</si>
  <si>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</si>
  <si>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</si>
  <si>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</si>
  <si>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</si>
  <si>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</si>
  <si>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2010308</t>
  </si>
  <si>
    <t>信访事务</t>
  </si>
  <si>
    <t>205</t>
  </si>
  <si>
    <t>教育支出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</si>
  <si>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</si>
  <si>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</si>
  <si>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</si>
  <si>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</si>
  <si>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</si>
  <si>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</si>
  <si>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</si>
  <si>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</si>
  <si>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2050299</t>
  </si>
  <si>
    <t>其他普通教育支出</t>
  </si>
  <si>
    <t>20509</t>
  </si>
  <si>
    <t>教育费附加安排的支出</t>
  </si>
  <si>
    <t>2050901</t>
  </si>
  <si>
    <t>农村中小学校舍建设</t>
  </si>
  <si>
    <t>2050902</t>
  </si>
  <si>
    <t>农村中小学教学设施</t>
  </si>
  <si>
    <t>2050903</t>
  </si>
  <si>
    <t>城市中小学校舍建设</t>
  </si>
  <si>
    <t>2050904</t>
  </si>
  <si>
    <t>城市中小学教学设施</t>
  </si>
  <si>
    <t>2050999</t>
  </si>
  <si>
    <t>其他教育费附加安排的支出</t>
  </si>
  <si>
    <t>207</t>
  </si>
  <si>
    <t>文化旅游体育与传媒支出</t>
  </si>
  <si>
    <t>20701</t>
  </si>
  <si>
    <t>文化和旅游</t>
  </si>
  <si>
    <t>2070109</t>
  </si>
  <si>
    <t>群众文化</t>
  </si>
  <si>
    <t>2070199</t>
  </si>
  <si>
    <t>其他文化和旅游支出</t>
  </si>
  <si>
    <t>20799</t>
  </si>
  <si>
    <t>其他文化旅游体育与传媒支出</t>
  </si>
  <si>
    <t>2079999</t>
  </si>
  <si>
    <t>208</t>
  </si>
  <si>
    <t>社会保障和就业支出</t>
  </si>
  <si>
    <t>20802</t>
  </si>
  <si>
    <t>民政管理事务</t>
  </si>
  <si>
    <t>2080299</t>
  </si>
  <si>
    <t>其他民政管理事务支出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</si>
  <si>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</si>
  <si>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</si>
  <si>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</si>
  <si>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</si>
  <si>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</si>
  <si>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机关事业单位基本养老保险缴费支出★</t>
  </si>
  <si>
    <t>2080506</t>
  </si>
  <si>
    <t>机关事业单位职业年金缴费支出★</t>
  </si>
  <si>
    <t>20808</t>
  </si>
  <si>
    <t>抚恤</t>
  </si>
  <si>
    <t>2080801</t>
  </si>
  <si>
    <t>死亡抚恤</t>
  </si>
  <si>
    <t>2080802</t>
  </si>
  <si>
    <t>伤残抚恤</t>
  </si>
  <si>
    <t>2080803</t>
  </si>
  <si>
    <t>在乡复员、退伍军人生活补助</t>
  </si>
  <si>
    <t>2080805</t>
  </si>
  <si>
    <t>义务兵优待</t>
  </si>
  <si>
    <t>2080899</t>
  </si>
  <si>
    <t>其他优抚支出</t>
  </si>
  <si>
    <t>20809</t>
  </si>
  <si>
    <t>退役安置</t>
  </si>
  <si>
    <t>2080901</t>
  </si>
  <si>
    <t>退役士兵安置</t>
  </si>
  <si>
    <t>20810</t>
  </si>
  <si>
    <t>社会福利</t>
  </si>
  <si>
    <t>2081002</t>
  </si>
  <si>
    <t>老年福利</t>
  </si>
  <si>
    <t>20811</t>
  </si>
  <si>
    <t>残疾人事业</t>
  </si>
  <si>
    <t>2081199</t>
  </si>
  <si>
    <t>其他残疾人事业支出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</si>
  <si>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</si>
  <si>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</si>
  <si>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</si>
  <si>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</si>
  <si>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</si>
  <si>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</si>
  <si>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20828</t>
  </si>
  <si>
    <t>退役军人管理事务</t>
  </si>
  <si>
    <t>2082802</t>
  </si>
  <si>
    <t>一般行政管理事务</t>
  </si>
  <si>
    <t>2082899</t>
  </si>
  <si>
    <t>其他退役军人事务管理支出</t>
  </si>
  <si>
    <t>20899</t>
  </si>
  <si>
    <t>其他社会保障和就业支出</t>
  </si>
  <si>
    <t>2089901</t>
  </si>
  <si>
    <t>210</t>
  </si>
  <si>
    <t>卫生健康支出</t>
  </si>
  <si>
    <t>21001</t>
  </si>
  <si>
    <t>卫生健康管理事务</t>
  </si>
  <si>
    <t>2100199</t>
  </si>
  <si>
    <t>其他卫生健康管理事务支出</t>
  </si>
  <si>
    <t>21003</t>
  </si>
  <si>
    <t>基层医疗卫生机构</t>
  </si>
  <si>
    <t>2100302</t>
  </si>
  <si>
    <t>乡镇卫生院</t>
  </si>
  <si>
    <t>2100399</t>
  </si>
  <si>
    <t>其他基层医疗卫生机构支出</t>
  </si>
  <si>
    <t>21004</t>
  </si>
  <si>
    <t>公共卫生</t>
  </si>
  <si>
    <t>2100408</t>
  </si>
  <si>
    <t>基本公共卫生服务</t>
  </si>
  <si>
    <t>2100409</t>
  </si>
  <si>
    <t>重大公共卫生服务</t>
  </si>
  <si>
    <t>2100499</t>
  </si>
  <si>
    <t>其他公共卫生支出</t>
  </si>
  <si>
    <t>21006</t>
  </si>
  <si>
    <t>中医药</t>
  </si>
  <si>
    <t>2100699</t>
  </si>
  <si>
    <t>其他中医药支出</t>
  </si>
  <si>
    <t>21007</t>
  </si>
  <si>
    <t>计划生育事务</t>
  </si>
  <si>
    <t>2100717</t>
  </si>
  <si>
    <t>计划生育服务</t>
  </si>
  <si>
    <t>21011</t>
  </si>
  <si>
    <t>行政事业单位医疗</t>
  </si>
  <si>
    <t>2101101</t>
  </si>
  <si>
    <t>行政单位医疗</t>
  </si>
  <si>
    <t>2101102</t>
  </si>
  <si>
    <t>事业单位医疗</t>
  </si>
  <si>
    <t>21014</t>
  </si>
  <si>
    <t>优抚对象医疗</t>
  </si>
  <si>
    <t>2101401</t>
  </si>
  <si>
    <t>优抚对象医疗补助</t>
  </si>
  <si>
    <t>21099</t>
  </si>
  <si>
    <t>其他卫生健康支出</t>
  </si>
  <si>
    <t>2109901</t>
  </si>
  <si>
    <t>212</t>
  </si>
  <si>
    <t>城乡社区支出</t>
  </si>
  <si>
    <t>21208</t>
  </si>
  <si>
    <t>国有土地使用权出让收入安排的支出</t>
  </si>
  <si>
    <t>2120803</t>
  </si>
  <si>
    <t>城市建设支出</t>
  </si>
  <si>
    <t>213</t>
  </si>
  <si>
    <t>农林水支出</t>
  </si>
  <si>
    <t>21307</t>
  </si>
  <si>
    <t>农村综合改革示范试点补助</t>
  </si>
  <si>
    <t>2130799</t>
  </si>
  <si>
    <t>其他农村综合改革支出</t>
  </si>
  <si>
    <t>221</t>
  </si>
  <si>
    <t>住房保障支出</t>
  </si>
  <si>
    <t>22102</t>
  </si>
  <si>
    <t>住房改革支出</t>
  </si>
  <si>
    <t>2210201</t>
  </si>
  <si>
    <t>住房公积金</t>
  </si>
  <si>
    <t>229</t>
  </si>
  <si>
    <t>其他支出</t>
  </si>
  <si>
    <t>22960</t>
  </si>
  <si>
    <t>彩票公益金安排的支出</t>
  </si>
  <si>
    <t>2296006</t>
  </si>
  <si>
    <t>用于残疾人事业的彩票公益金支出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</si>
  <si>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</si>
  <si>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</si>
  <si>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</si>
  <si>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</si>
  <si>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</si>
  <si>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</si>
  <si>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</si>
  <si>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</si>
  <si>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</si>
  <si>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</si>
  <si>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</si>
  <si>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</si>
  <si>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</si>
  <si>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</si>
  <si>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</si>
  <si>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</si>
  <si>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</si>
  <si>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</si>
  <si>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</si>
  <si>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</si>
  <si>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</si>
  <si>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</si>
  <si>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</si>
  <si>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</si>
  <si>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</si>
  <si>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</si>
  <si>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</si>
  <si>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</si>
  <si>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</si>
  <si>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</si>
  <si>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</si>
  <si>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</si>
  <si>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</si>
  <si>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</si>
  <si>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</si>
  <si>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</si>
  <si>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</si>
  <si>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</si>
  <si>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</si>
  <si>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</si>
  <si>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</si>
  <si>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</si>
  <si>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</si>
  <si>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</si>
  <si>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</si>
  <si>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</si>
  <si>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</si>
  <si>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</si>
  <si>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</si>
  <si>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</si>
  <si>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</si>
  <si>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</si>
  <si>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</si>
  <si>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</si>
  <si>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</si>
  <si>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</si>
  <si>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30231</t>
  </si>
  <si>
    <t>公务用车运行维护费★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</si>
  <si>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</si>
  <si>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</si>
  <si>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</si>
  <si>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</si>
  <si>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</si>
  <si>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</si>
  <si>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</si>
  <si>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</si>
  <si>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</si>
  <si>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</si>
  <si>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30307</t>
  </si>
  <si>
    <t>医疗费补助</t>
  </si>
  <si>
    <t>30309</t>
  </si>
  <si>
    <t>奖励金</t>
  </si>
  <si>
    <t>部门预算政府基金预算财政拨款支出表</t>
  </si>
  <si>
    <t>此表无数据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</si>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</sst>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9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b/>
      <sz val="21.7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宋体"/>
      <family val="0"/>
    </font>
    <font>
      <b/>
      <sz val="21.75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57"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33" borderId="0" xfId="0" applyFont="1" applyFill="1" applyAlignment="1">
      <alignment horizontal="right" vertical="center" wrapText="1"/>
    </xf>
    <xf numFmtId="0" fontId="0" fillId="33" borderId="9" xfId="0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Border="1" applyAlignment="1" applyProtection="1">
      <alignment horizontal="left" vertical="center"/>
      <protection/>
    </xf>
    <xf numFmtId="2" fontId="0" fillId="0" borderId="9" xfId="0" applyNumberFormat="1" applyFont="1" applyBorder="1" applyAlignment="1" applyProtection="1">
      <alignment horizontal="right" vertical="center"/>
      <protection/>
    </xf>
    <xf numFmtId="1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vertical="top"/>
    </xf>
    <xf numFmtId="0" fontId="0" fillId="34" borderId="0" xfId="0" applyFont="1" applyFill="1" applyAlignment="1">
      <alignment horizontal="right" vertical="center" wrapText="1"/>
    </xf>
    <xf numFmtId="0" fontId="0" fillId="34" borderId="9" xfId="0" applyFont="1" applyFill="1" applyBorder="1" applyAlignment="1">
      <alignment horizontal="center" vertical="center" wrapText="1"/>
    </xf>
    <xf numFmtId="1" fontId="0" fillId="34" borderId="9" xfId="0" applyNumberFormat="1" applyFont="1" applyFill="1" applyBorder="1" applyAlignment="1" applyProtection="1">
      <alignment horizontal="center" vertical="center"/>
      <protection/>
    </xf>
    <xf numFmtId="49" fontId="0" fillId="34" borderId="9" xfId="0" applyNumberFormat="1" applyFont="1" applyFill="1" applyBorder="1" applyAlignment="1" applyProtection="1">
      <alignment horizontal="left" vertical="center"/>
      <protection/>
    </xf>
    <xf numFmtId="2" fontId="0" fillId="34" borderId="9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>
      <alignment horizontal="right" vertical="center" wrapText="1"/>
    </xf>
    <xf numFmtId="0" fontId="0" fillId="34" borderId="9" xfId="0" applyFont="1" applyFill="1" applyBorder="1" applyAlignment="1">
      <alignment horizontal="center" vertical="center" wrapText="1"/>
    </xf>
    <xf numFmtId="1" fontId="0" fillId="34" borderId="0" xfId="0" applyNumberFormat="1" applyFont="1" applyFill="1" applyAlignment="1" applyProtection="1">
      <alignment horizontal="center" vertical="center"/>
      <protection/>
    </xf>
    <xf numFmtId="49" fontId="0" fillId="34" borderId="0" xfId="0" applyNumberFormat="1" applyFont="1" applyFill="1" applyAlignment="1" applyProtection="1">
      <alignment horizontal="left" vertical="center"/>
      <protection/>
    </xf>
    <xf numFmtId="2" fontId="0" fillId="34" borderId="0" xfId="0" applyNumberFormat="1" applyFont="1" applyFill="1" applyAlignment="1" applyProtection="1">
      <alignment horizontal="right" vertical="center"/>
      <protection/>
    </xf>
    <xf numFmtId="1" fontId="0" fillId="34" borderId="9" xfId="0" applyNumberFormat="1" applyFont="1" applyFill="1" applyBorder="1" applyAlignment="1" applyProtection="1">
      <alignment horizontal="center" vertical="center"/>
      <protection/>
    </xf>
    <xf numFmtId="49" fontId="0" fillId="34" borderId="9" xfId="0" applyNumberFormat="1" applyFont="1" applyFill="1" applyBorder="1" applyAlignment="1" applyProtection="1">
      <alignment horizontal="left" vertical="center"/>
      <protection/>
    </xf>
    <xf numFmtId="2" fontId="0" fillId="34" borderId="9" xfId="0" applyNumberFormat="1" applyFont="1" applyFill="1" applyBorder="1" applyAlignment="1" applyProtection="1">
      <alignment horizontal="right" vertical="center"/>
      <protection/>
    </xf>
    <xf numFmtId="0" fontId="46" fillId="34" borderId="0" xfId="0" applyFont="1" applyFill="1" applyAlignment="1">
      <alignment horizontal="center" vertical="center"/>
    </xf>
    <xf numFmtId="0" fontId="46" fillId="34" borderId="0" xfId="0" applyFont="1" applyFill="1" applyAlignment="1">
      <alignment vertical="top"/>
    </xf>
    <xf numFmtId="1" fontId="46" fillId="34" borderId="0" xfId="0" applyNumberFormat="1" applyFont="1" applyFill="1" applyAlignment="1" applyProtection="1">
      <alignment horizontal="center" vertical="center"/>
      <protection/>
    </xf>
    <xf numFmtId="49" fontId="46" fillId="34" borderId="0" xfId="0" applyNumberFormat="1" applyFont="1" applyFill="1" applyAlignment="1" applyProtection="1">
      <alignment horizontal="left" vertical="center"/>
      <protection/>
    </xf>
    <xf numFmtId="2" fontId="46" fillId="34" borderId="0" xfId="0" applyNumberFormat="1" applyFont="1" applyFill="1" applyAlignment="1" applyProtection="1">
      <alignment horizontal="right" vertical="center"/>
      <protection/>
    </xf>
    <xf numFmtId="0" fontId="46" fillId="34" borderId="9" xfId="0" applyFont="1" applyFill="1" applyBorder="1" applyAlignment="1">
      <alignment horizontal="center" vertical="center" wrapText="1"/>
    </xf>
    <xf numFmtId="1" fontId="46" fillId="34" borderId="9" xfId="0" applyNumberFormat="1" applyFont="1" applyFill="1" applyBorder="1" applyAlignment="1" applyProtection="1">
      <alignment horizontal="center" vertical="center"/>
      <protection/>
    </xf>
    <xf numFmtId="49" fontId="46" fillId="34" borderId="9" xfId="0" applyNumberFormat="1" applyFont="1" applyFill="1" applyBorder="1" applyAlignment="1" applyProtection="1">
      <alignment horizontal="left" vertical="center"/>
      <protection/>
    </xf>
    <xf numFmtId="2" fontId="46" fillId="34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center" vertical="center" wrapText="1"/>
    </xf>
    <xf numFmtId="0" fontId="46" fillId="34" borderId="0" xfId="0" applyFont="1" applyFill="1" applyAlignment="1">
      <alignment horizontal="center" vertical="center" wrapText="1"/>
    </xf>
    <xf numFmtId="0" fontId="46" fillId="34" borderId="0" xfId="0" applyFont="1" applyFill="1" applyAlignment="1">
      <alignment horizontal="right" vertical="center" wrapText="1"/>
    </xf>
    <xf numFmtId="0" fontId="46" fillId="34" borderId="0" xfId="0" applyFont="1" applyFill="1" applyAlignment="1">
      <alignment horizontal="left" vertical="center" wrapText="1"/>
    </xf>
    <xf numFmtId="0" fontId="46" fillId="34" borderId="9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righ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SheetLayoutView="100" zoomScalePageLayoutView="0" workbookViewId="0" topLeftCell="A1">
      <selection activeCell="D5" sqref="D5"/>
    </sheetView>
  </sheetViews>
  <sheetFormatPr defaultColWidth="9.33203125" defaultRowHeight="11.25"/>
  <cols>
    <col min="1" max="1" width="18.5" style="0" customWidth="1"/>
    <col min="2" max="2" width="73" style="0" customWidth="1"/>
  </cols>
  <sheetData>
    <row r="1" spans="1:2" ht="25.5">
      <c r="A1" s="37" t="s">
        <v>0</v>
      </c>
      <c r="B1" s="37"/>
    </row>
    <row r="2" spans="1:2" ht="25.5">
      <c r="A2" s="35"/>
      <c r="B2" s="35"/>
    </row>
    <row r="3" spans="1:2" ht="14.25">
      <c r="A3" s="36" t="s">
        <v>1</v>
      </c>
      <c r="B3" s="36" t="s">
        <v>2</v>
      </c>
    </row>
    <row r="4" spans="1:2" ht="14.25">
      <c r="A4" s="36" t="s">
        <v>3</v>
      </c>
      <c r="B4" s="36" t="s">
        <v>4</v>
      </c>
    </row>
    <row r="5" spans="1:2" ht="14.25">
      <c r="A5" s="36" t="s">
        <v>5</v>
      </c>
      <c r="B5" s="36" t="s">
        <v>6</v>
      </c>
    </row>
    <row r="6" spans="1:2" ht="14.25">
      <c r="A6" s="36" t="s">
        <v>7</v>
      </c>
      <c r="B6" s="36" t="s">
        <v>8</v>
      </c>
    </row>
    <row r="7" spans="1:2" ht="14.25">
      <c r="A7" s="36" t="s">
        <v>9</v>
      </c>
      <c r="B7" s="36" t="s">
        <v>10</v>
      </c>
    </row>
    <row r="8" spans="1:2" ht="14.25">
      <c r="A8" s="36" t="s">
        <v>11</v>
      </c>
      <c r="B8" s="36" t="s">
        <v>12</v>
      </c>
    </row>
    <row r="9" spans="1:2" ht="14.25">
      <c r="A9" s="36" t="s">
        <v>13</v>
      </c>
      <c r="B9" s="36" t="s">
        <v>14</v>
      </c>
    </row>
    <row r="10" spans="1:2" ht="14.25">
      <c r="A10" s="36" t="s">
        <v>15</v>
      </c>
      <c r="B10" s="36" t="s">
        <v>16</v>
      </c>
    </row>
    <row r="11" spans="1:2" ht="14.25">
      <c r="A11" s="36" t="s">
        <v>17</v>
      </c>
      <c r="B11" s="36" t="s">
        <v>18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showZeros="0" zoomScaleSheetLayoutView="100" zoomScalePageLayoutView="0" workbookViewId="0" topLeftCell="A1">
      <selection activeCell="H12" sqref="H12"/>
    </sheetView>
  </sheetViews>
  <sheetFormatPr defaultColWidth="10" defaultRowHeight="15" customHeight="1"/>
  <cols>
    <col min="1" max="1" width="8.33203125" style="2" customWidth="1"/>
    <col min="2" max="2" width="43.33203125" style="3" customWidth="1"/>
    <col min="3" max="3" width="21.16015625" style="4" customWidth="1"/>
    <col min="4" max="4" width="22.33203125" style="4" customWidth="1"/>
    <col min="5" max="5" width="26.66015625" style="4" customWidth="1"/>
    <col min="6" max="6" width="21.16015625" style="4" customWidth="1"/>
    <col min="7" max="7" width="20.5" style="4" customWidth="1"/>
  </cols>
  <sheetData>
    <row r="1" spans="1:7" s="1" customFormat="1" ht="37.5" customHeight="1">
      <c r="A1" s="38" t="s">
        <v>18</v>
      </c>
      <c r="B1" s="39"/>
      <c r="C1" s="39"/>
      <c r="D1" s="39"/>
      <c r="E1" s="40"/>
      <c r="F1" s="39"/>
      <c r="G1" s="39"/>
    </row>
    <row r="2" spans="1:7" s="1" customFormat="1" ht="15" customHeight="1">
      <c r="A2" s="41" t="s">
        <v>19</v>
      </c>
      <c r="B2" s="39"/>
      <c r="C2" s="39"/>
      <c r="D2" s="40"/>
      <c r="E2" s="41"/>
      <c r="F2" s="5" t="s">
        <v>20</v>
      </c>
      <c r="G2" s="5" t="s">
        <v>21</v>
      </c>
    </row>
    <row r="3" spans="1:7" s="1" customFormat="1" ht="15" customHeight="1">
      <c r="A3" s="42" t="s">
        <v>22</v>
      </c>
      <c r="B3" s="42" t="s">
        <v>331</v>
      </c>
      <c r="C3" s="42" t="s">
        <v>24</v>
      </c>
      <c r="D3" s="42"/>
      <c r="E3" s="42"/>
      <c r="F3" s="42"/>
      <c r="G3" s="42"/>
    </row>
    <row r="4" spans="1:7" s="1" customFormat="1" ht="27" customHeight="1">
      <c r="A4" s="42"/>
      <c r="B4" s="42"/>
      <c r="C4" s="6" t="s">
        <v>95</v>
      </c>
      <c r="D4" s="6" t="s">
        <v>264</v>
      </c>
      <c r="E4" s="6" t="s">
        <v>332</v>
      </c>
      <c r="F4" s="6" t="s">
        <v>266</v>
      </c>
      <c r="G4" s="6" t="s">
        <v>333</v>
      </c>
    </row>
    <row r="5" spans="1:7" s="1" customFormat="1" ht="16.5" customHeight="1">
      <c r="A5" s="6" t="s">
        <v>26</v>
      </c>
      <c r="B5" s="6" t="s">
        <v>29</v>
      </c>
      <c r="C5" s="6" t="s">
        <v>30</v>
      </c>
      <c r="D5" s="6" t="s">
        <v>31</v>
      </c>
      <c r="E5" s="6" t="s">
        <v>32</v>
      </c>
      <c r="F5" s="6" t="s">
        <v>89</v>
      </c>
      <c r="G5" s="6" t="s">
        <v>90</v>
      </c>
    </row>
    <row r="6" spans="1:7" ht="15" customHeight="1">
      <c r="A6" s="7">
        <f aca="true" t="shared" si="0" ref="A6:A14">ROW()</f>
        <v>6</v>
      </c>
      <c r="B6" s="8" t="s">
        <v>95</v>
      </c>
      <c r="C6" s="9" t="s">
        <v>47</v>
      </c>
      <c r="D6" s="9" t="s">
        <v>47</v>
      </c>
      <c r="E6" s="9" t="s">
        <v>47</v>
      </c>
      <c r="F6" s="9" t="s">
        <v>47</v>
      </c>
      <c r="G6" s="9" t="s">
        <v>47</v>
      </c>
    </row>
    <row r="7" spans="1:7" ht="15" customHeight="1">
      <c r="A7" s="7">
        <f t="shared" si="0"/>
        <v>7</v>
      </c>
      <c r="B7" s="8" t="s">
        <v>334</v>
      </c>
      <c r="C7" s="9">
        <v>5.5</v>
      </c>
      <c r="D7" s="9">
        <v>5.5</v>
      </c>
      <c r="E7" s="9">
        <v>0</v>
      </c>
      <c r="F7" s="9">
        <v>0</v>
      </c>
      <c r="G7" s="9">
        <v>0</v>
      </c>
    </row>
    <row r="8" spans="1:7" ht="15" customHeight="1">
      <c r="A8" s="7">
        <f t="shared" si="0"/>
        <v>8</v>
      </c>
      <c r="B8" s="8" t="s">
        <v>335</v>
      </c>
      <c r="C8" s="9">
        <v>0</v>
      </c>
      <c r="D8" s="9">
        <v>0</v>
      </c>
      <c r="E8" s="9">
        <v>0</v>
      </c>
      <c r="F8" s="9">
        <v>0</v>
      </c>
      <c r="G8" s="9">
        <v>0</v>
      </c>
    </row>
    <row r="9" spans="1:7" ht="15" customHeight="1">
      <c r="A9" s="7">
        <f t="shared" si="0"/>
        <v>9</v>
      </c>
      <c r="B9" s="8" t="s">
        <v>336</v>
      </c>
      <c r="C9" s="9" t="s">
        <v>47</v>
      </c>
      <c r="D9" s="9" t="s">
        <v>47</v>
      </c>
      <c r="E9" s="9" t="s">
        <v>47</v>
      </c>
      <c r="F9" s="9" t="s">
        <v>47</v>
      </c>
      <c r="G9" s="9" t="s">
        <v>47</v>
      </c>
    </row>
    <row r="10" spans="1:7" ht="15" customHeight="1">
      <c r="A10" s="7">
        <f t="shared" si="0"/>
        <v>10</v>
      </c>
      <c r="B10" s="8" t="s">
        <v>337</v>
      </c>
      <c r="C10" s="9" t="s">
        <v>47</v>
      </c>
      <c r="D10" s="9" t="s">
        <v>47</v>
      </c>
      <c r="E10" s="9" t="s">
        <v>47</v>
      </c>
      <c r="F10" s="9" t="s">
        <v>47</v>
      </c>
      <c r="G10" s="9" t="s">
        <v>47</v>
      </c>
    </row>
    <row r="11" spans="1:7" ht="15" customHeight="1">
      <c r="A11" s="7">
        <f t="shared" si="0"/>
        <v>11</v>
      </c>
      <c r="B11" s="8" t="s">
        <v>338</v>
      </c>
      <c r="C11" s="9">
        <v>3</v>
      </c>
      <c r="D11" s="9">
        <v>3</v>
      </c>
      <c r="E11" s="9">
        <v>0</v>
      </c>
      <c r="F11" s="9">
        <v>0</v>
      </c>
      <c r="G11" s="9">
        <v>0</v>
      </c>
    </row>
    <row r="12" spans="1:7" ht="15" customHeight="1">
      <c r="A12" s="7">
        <f t="shared" si="0"/>
        <v>12</v>
      </c>
      <c r="B12" s="8" t="s">
        <v>339</v>
      </c>
      <c r="C12" s="9" t="s">
        <v>47</v>
      </c>
      <c r="D12" s="9" t="s">
        <v>47</v>
      </c>
      <c r="E12" s="9" t="s">
        <v>47</v>
      </c>
      <c r="F12" s="9" t="s">
        <v>47</v>
      </c>
      <c r="G12" s="9" t="s">
        <v>47</v>
      </c>
    </row>
    <row r="13" spans="1:7" ht="15" customHeight="1">
      <c r="A13" s="7">
        <f t="shared" si="0"/>
        <v>13</v>
      </c>
      <c r="B13" s="8" t="s">
        <v>340</v>
      </c>
      <c r="C13" s="9">
        <v>3</v>
      </c>
      <c r="D13" s="9">
        <v>3</v>
      </c>
      <c r="E13" s="9">
        <v>0</v>
      </c>
      <c r="F13" s="9">
        <v>0</v>
      </c>
      <c r="G13" s="9">
        <v>0</v>
      </c>
    </row>
    <row r="14" spans="1:7" ht="15" customHeight="1">
      <c r="A14" s="7">
        <f t="shared" si="0"/>
        <v>14</v>
      </c>
      <c r="B14" s="8" t="s">
        <v>341</v>
      </c>
      <c r="C14" s="9">
        <v>2.5</v>
      </c>
      <c r="D14" s="9">
        <v>2.5</v>
      </c>
      <c r="E14" s="9">
        <v>0</v>
      </c>
      <c r="F14" s="9">
        <v>0</v>
      </c>
      <c r="G14" s="9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PageLayoutView="0" workbookViewId="0" topLeftCell="A1">
      <pane ySplit="5" topLeftCell="A25" activePane="bottomLeft" state="frozen"/>
      <selection pane="topLeft" activeCell="A1" sqref="A1"/>
      <selection pane="bottomLeft" activeCell="E6" sqref="E6:E34"/>
    </sheetView>
  </sheetViews>
  <sheetFormatPr defaultColWidth="10" defaultRowHeight="15" customHeight="1"/>
  <cols>
    <col min="1" max="1" width="8.33203125" style="2" customWidth="1"/>
    <col min="2" max="2" width="46.66015625" style="3" customWidth="1"/>
    <col min="3" max="3" width="20" style="4" customWidth="1"/>
    <col min="4" max="4" width="46.66015625" style="3" customWidth="1"/>
    <col min="5" max="5" width="20" style="4" customWidth="1"/>
  </cols>
  <sheetData>
    <row r="1" spans="1:5" s="1" customFormat="1" ht="37.5" customHeight="1">
      <c r="A1" s="38" t="s">
        <v>2</v>
      </c>
      <c r="B1" s="39">
        <f>""</f>
      </c>
      <c r="C1" s="39">
        <f>""</f>
      </c>
      <c r="D1" s="40">
        <f>""</f>
      </c>
      <c r="E1" s="39">
        <f>""</f>
      </c>
    </row>
    <row r="2" spans="1:5" s="1" customFormat="1" ht="15" customHeight="1">
      <c r="A2" s="41" t="s">
        <v>19</v>
      </c>
      <c r="B2" s="40" t="s">
        <v>20</v>
      </c>
      <c r="C2" s="39">
        <f>""</f>
      </c>
      <c r="D2" s="5" t="s">
        <v>20</v>
      </c>
      <c r="E2" s="5" t="s">
        <v>21</v>
      </c>
    </row>
    <row r="3" spans="1:5" s="1" customFormat="1" ht="15" customHeight="1">
      <c r="A3" s="42" t="s">
        <v>22</v>
      </c>
      <c r="B3" s="42" t="s">
        <v>23</v>
      </c>
      <c r="C3" s="42" t="s">
        <v>24</v>
      </c>
      <c r="D3" s="42" t="s">
        <v>25</v>
      </c>
      <c r="E3" s="42">
        <f>""</f>
      </c>
    </row>
    <row r="4" spans="1:5" s="1" customFormat="1" ht="15" customHeight="1">
      <c r="A4" s="42" t="s">
        <v>26</v>
      </c>
      <c r="B4" s="6" t="s">
        <v>27</v>
      </c>
      <c r="C4" s="6" t="s">
        <v>28</v>
      </c>
      <c r="D4" s="6" t="s">
        <v>27</v>
      </c>
      <c r="E4" s="6" t="s">
        <v>28</v>
      </c>
    </row>
    <row r="5" spans="1:5" s="1" customFormat="1" ht="15" customHeight="1">
      <c r="A5" s="6" t="s">
        <v>26</v>
      </c>
      <c r="B5" s="6" t="s">
        <v>29</v>
      </c>
      <c r="C5" s="6" t="s">
        <v>30</v>
      </c>
      <c r="D5" s="6" t="s">
        <v>31</v>
      </c>
      <c r="E5" s="6" t="s">
        <v>32</v>
      </c>
    </row>
    <row r="6" spans="1:5" ht="15" customHeight="1">
      <c r="A6" s="7">
        <f aca="true" t="shared" si="0" ref="A6:A38">ROW()</f>
        <v>6</v>
      </c>
      <c r="B6" s="8" t="s">
        <v>33</v>
      </c>
      <c r="C6" s="9">
        <v>27233.16</v>
      </c>
      <c r="D6" s="8" t="s">
        <v>34</v>
      </c>
      <c r="E6" s="9">
        <v>685.2</v>
      </c>
    </row>
    <row r="7" spans="1:5" ht="15" customHeight="1">
      <c r="A7" s="7">
        <f t="shared" si="0"/>
        <v>7</v>
      </c>
      <c r="B7" s="8" t="s">
        <v>35</v>
      </c>
      <c r="C7" s="9">
        <v>0</v>
      </c>
      <c r="D7" s="8" t="s">
        <v>36</v>
      </c>
      <c r="E7" s="9">
        <v>0</v>
      </c>
    </row>
    <row r="8" spans="1:5" ht="15" customHeight="1">
      <c r="A8" s="7">
        <f t="shared" si="0"/>
        <v>8</v>
      </c>
      <c r="B8" s="8" t="s">
        <v>37</v>
      </c>
      <c r="C8" s="9">
        <v>0</v>
      </c>
      <c r="D8" s="8" t="s">
        <v>38</v>
      </c>
      <c r="E8" s="9">
        <v>0</v>
      </c>
    </row>
    <row r="9" spans="1:5" ht="15" customHeight="1">
      <c r="A9" s="7">
        <f t="shared" si="0"/>
        <v>9</v>
      </c>
      <c r="B9" s="8" t="s">
        <v>39</v>
      </c>
      <c r="C9" s="9">
        <v>0</v>
      </c>
      <c r="D9" s="8" t="s">
        <v>40</v>
      </c>
      <c r="E9" s="9">
        <v>0</v>
      </c>
    </row>
    <row r="10" spans="1:5" ht="15" customHeight="1">
      <c r="A10" s="7">
        <f t="shared" si="0"/>
        <v>10</v>
      </c>
      <c r="B10" s="8" t="s">
        <v>41</v>
      </c>
      <c r="C10" s="9">
        <v>0</v>
      </c>
      <c r="D10" s="8" t="s">
        <v>42</v>
      </c>
      <c r="E10" s="9">
        <v>9244.87</v>
      </c>
    </row>
    <row r="11" spans="1:5" ht="15" customHeight="1">
      <c r="A11" s="7">
        <f t="shared" si="0"/>
        <v>11</v>
      </c>
      <c r="B11" s="8" t="s">
        <v>43</v>
      </c>
      <c r="C11" s="9">
        <v>0</v>
      </c>
      <c r="D11" s="8" t="s">
        <v>44</v>
      </c>
      <c r="E11" s="9">
        <v>0</v>
      </c>
    </row>
    <row r="12" spans="1:5" ht="15" customHeight="1">
      <c r="A12" s="7">
        <f t="shared" si="0"/>
        <v>12</v>
      </c>
      <c r="B12" s="8" t="s">
        <v>45</v>
      </c>
      <c r="C12" s="9">
        <v>0</v>
      </c>
      <c r="D12" s="8" t="s">
        <v>46</v>
      </c>
      <c r="E12" s="9">
        <v>15.5</v>
      </c>
    </row>
    <row r="13" spans="1:5" ht="15" customHeight="1">
      <c r="A13" s="7">
        <f t="shared" si="0"/>
        <v>13</v>
      </c>
      <c r="B13" s="8" t="s">
        <v>47</v>
      </c>
      <c r="C13" s="9" t="s">
        <v>47</v>
      </c>
      <c r="D13" s="8" t="s">
        <v>48</v>
      </c>
      <c r="E13" s="9">
        <f>4986.43+433</f>
        <v>5419.43</v>
      </c>
    </row>
    <row r="14" spans="1:5" ht="15" customHeight="1">
      <c r="A14" s="7">
        <f t="shared" si="0"/>
        <v>14</v>
      </c>
      <c r="B14" s="8" t="s">
        <v>47</v>
      </c>
      <c r="C14" s="9" t="s">
        <v>47</v>
      </c>
      <c r="D14" s="8" t="s">
        <v>49</v>
      </c>
      <c r="E14" s="9">
        <v>0</v>
      </c>
    </row>
    <row r="15" spans="1:5" ht="15" customHeight="1">
      <c r="A15" s="7">
        <f t="shared" si="0"/>
        <v>15</v>
      </c>
      <c r="B15" s="8" t="s">
        <v>47</v>
      </c>
      <c r="C15" s="9" t="s">
        <v>47</v>
      </c>
      <c r="D15" s="8" t="s">
        <v>50</v>
      </c>
      <c r="E15" s="9">
        <v>5187.2</v>
      </c>
    </row>
    <row r="16" spans="1:5" ht="15" customHeight="1">
      <c r="A16" s="7">
        <f t="shared" si="0"/>
        <v>16</v>
      </c>
      <c r="B16" s="8" t="s">
        <v>47</v>
      </c>
      <c r="C16" s="9" t="s">
        <v>47</v>
      </c>
      <c r="D16" s="8" t="s">
        <v>51</v>
      </c>
      <c r="E16" s="9">
        <v>0</v>
      </c>
    </row>
    <row r="17" spans="1:5" ht="15" customHeight="1">
      <c r="A17" s="7">
        <f t="shared" si="0"/>
        <v>17</v>
      </c>
      <c r="B17" s="8" t="s">
        <v>47</v>
      </c>
      <c r="C17" s="9" t="s">
        <v>47</v>
      </c>
      <c r="D17" s="8" t="s">
        <v>52</v>
      </c>
      <c r="E17" s="9">
        <v>5941</v>
      </c>
    </row>
    <row r="18" spans="1:5" ht="15" customHeight="1">
      <c r="A18" s="7">
        <f t="shared" si="0"/>
        <v>18</v>
      </c>
      <c r="B18" s="8" t="s">
        <v>47</v>
      </c>
      <c r="C18" s="9" t="s">
        <v>47</v>
      </c>
      <c r="D18" s="8" t="s">
        <v>53</v>
      </c>
      <c r="E18" s="9">
        <v>128</v>
      </c>
    </row>
    <row r="19" spans="1:5" ht="15" customHeight="1">
      <c r="A19" s="7">
        <f t="shared" si="0"/>
        <v>19</v>
      </c>
      <c r="B19" s="8" t="s">
        <v>47</v>
      </c>
      <c r="C19" s="9" t="s">
        <v>47</v>
      </c>
      <c r="D19" s="8" t="s">
        <v>54</v>
      </c>
      <c r="E19" s="9">
        <v>0</v>
      </c>
    </row>
    <row r="20" spans="1:5" ht="15" customHeight="1">
      <c r="A20" s="7">
        <f t="shared" si="0"/>
        <v>20</v>
      </c>
      <c r="B20" s="8" t="s">
        <v>47</v>
      </c>
      <c r="C20" s="9" t="s">
        <v>47</v>
      </c>
      <c r="D20" s="8" t="s">
        <v>55</v>
      </c>
      <c r="E20" s="9">
        <v>0</v>
      </c>
    </row>
    <row r="21" spans="1:5" ht="15" customHeight="1">
      <c r="A21" s="7">
        <f t="shared" si="0"/>
        <v>21</v>
      </c>
      <c r="B21" s="8" t="s">
        <v>47</v>
      </c>
      <c r="C21" s="9" t="s">
        <v>47</v>
      </c>
      <c r="D21" s="8" t="s">
        <v>56</v>
      </c>
      <c r="E21" s="9">
        <v>0</v>
      </c>
    </row>
    <row r="22" spans="1:5" ht="15" customHeight="1">
      <c r="A22" s="7">
        <f t="shared" si="0"/>
        <v>22</v>
      </c>
      <c r="B22" s="8" t="s">
        <v>47</v>
      </c>
      <c r="C22" s="9" t="s">
        <v>47</v>
      </c>
      <c r="D22" s="8" t="s">
        <v>57</v>
      </c>
      <c r="E22" s="9">
        <v>0</v>
      </c>
    </row>
    <row r="23" spans="1:5" ht="15" customHeight="1">
      <c r="A23" s="7">
        <f t="shared" si="0"/>
        <v>23</v>
      </c>
      <c r="B23" s="8" t="s">
        <v>47</v>
      </c>
      <c r="C23" s="9" t="s">
        <v>47</v>
      </c>
      <c r="D23" s="8" t="s">
        <v>58</v>
      </c>
      <c r="E23" s="9">
        <v>0</v>
      </c>
    </row>
    <row r="24" spans="1:5" ht="15" customHeight="1">
      <c r="A24" s="7">
        <f t="shared" si="0"/>
        <v>24</v>
      </c>
      <c r="B24" s="8" t="s">
        <v>47</v>
      </c>
      <c r="C24" s="9" t="s">
        <v>47</v>
      </c>
      <c r="D24" s="8" t="s">
        <v>59</v>
      </c>
      <c r="E24" s="9">
        <v>0</v>
      </c>
    </row>
    <row r="25" spans="1:5" ht="15" customHeight="1">
      <c r="A25" s="7">
        <f t="shared" si="0"/>
        <v>25</v>
      </c>
      <c r="B25" s="8" t="s">
        <v>47</v>
      </c>
      <c r="C25" s="9" t="s">
        <v>47</v>
      </c>
      <c r="D25" s="8" t="s">
        <v>60</v>
      </c>
      <c r="E25" s="9">
        <v>611.75</v>
      </c>
    </row>
    <row r="26" spans="1:5" ht="15" customHeight="1">
      <c r="A26" s="7">
        <f t="shared" si="0"/>
        <v>26</v>
      </c>
      <c r="B26" s="8" t="s">
        <v>47</v>
      </c>
      <c r="C26" s="9" t="s">
        <v>47</v>
      </c>
      <c r="D26" s="8" t="s">
        <v>61</v>
      </c>
      <c r="E26" s="9">
        <v>0</v>
      </c>
    </row>
    <row r="27" spans="1:5" ht="15" customHeight="1">
      <c r="A27" s="7">
        <f t="shared" si="0"/>
        <v>27</v>
      </c>
      <c r="B27" s="8" t="s">
        <v>47</v>
      </c>
      <c r="C27" s="9" t="s">
        <v>47</v>
      </c>
      <c r="D27" s="8" t="s">
        <v>62</v>
      </c>
      <c r="E27" s="9">
        <v>0</v>
      </c>
    </row>
    <row r="28" spans="1:5" ht="15" customHeight="1">
      <c r="A28" s="7">
        <f t="shared" si="0"/>
        <v>28</v>
      </c>
      <c r="B28" s="8" t="s">
        <v>47</v>
      </c>
      <c r="C28" s="9" t="s">
        <v>47</v>
      </c>
      <c r="D28" s="8" t="s">
        <v>63</v>
      </c>
      <c r="E28" s="9">
        <v>0</v>
      </c>
    </row>
    <row r="29" spans="1:5" ht="15" customHeight="1">
      <c r="A29" s="7">
        <f t="shared" si="0"/>
        <v>29</v>
      </c>
      <c r="B29" s="8" t="s">
        <v>47</v>
      </c>
      <c r="C29" s="9" t="s">
        <v>47</v>
      </c>
      <c r="D29" s="8" t="s">
        <v>64</v>
      </c>
      <c r="E29" s="9">
        <v>0</v>
      </c>
    </row>
    <row r="30" spans="1:5" ht="15" customHeight="1">
      <c r="A30" s="7">
        <f t="shared" si="0"/>
        <v>30</v>
      </c>
      <c r="B30" s="8" t="s">
        <v>47</v>
      </c>
      <c r="C30" s="9" t="s">
        <v>47</v>
      </c>
      <c r="D30" s="8" t="s">
        <v>65</v>
      </c>
      <c r="E30" s="9">
        <v>0.21</v>
      </c>
    </row>
    <row r="31" spans="1:5" ht="15" customHeight="1">
      <c r="A31" s="7">
        <f t="shared" si="0"/>
        <v>31</v>
      </c>
      <c r="B31" s="8" t="s">
        <v>47</v>
      </c>
      <c r="C31" s="9" t="s">
        <v>47</v>
      </c>
      <c r="D31" s="8" t="s">
        <v>66</v>
      </c>
      <c r="E31" s="9">
        <v>0</v>
      </c>
    </row>
    <row r="32" spans="1:5" ht="15" customHeight="1">
      <c r="A32" s="7">
        <f t="shared" si="0"/>
        <v>32</v>
      </c>
      <c r="B32" s="8" t="s">
        <v>47</v>
      </c>
      <c r="C32" s="9" t="s">
        <v>47</v>
      </c>
      <c r="D32" s="8" t="s">
        <v>67</v>
      </c>
      <c r="E32" s="9">
        <v>0</v>
      </c>
    </row>
    <row r="33" spans="1:5" ht="15" customHeight="1">
      <c r="A33" s="7">
        <f t="shared" si="0"/>
        <v>33</v>
      </c>
      <c r="B33" s="8" t="s">
        <v>47</v>
      </c>
      <c r="C33" s="9" t="s">
        <v>47</v>
      </c>
      <c r="D33" s="8" t="s">
        <v>68</v>
      </c>
      <c r="E33" s="9">
        <v>0</v>
      </c>
    </row>
    <row r="34" spans="1:5" ht="15" customHeight="1">
      <c r="A34" s="7">
        <f t="shared" si="0"/>
        <v>34</v>
      </c>
      <c r="B34" s="8" t="s">
        <v>47</v>
      </c>
      <c r="C34" s="9" t="s">
        <v>47</v>
      </c>
      <c r="D34" s="8" t="s">
        <v>69</v>
      </c>
      <c r="E34" s="9">
        <v>0</v>
      </c>
    </row>
    <row r="35" spans="1:5" ht="15" customHeight="1">
      <c r="A35" s="7">
        <f t="shared" si="0"/>
        <v>35</v>
      </c>
      <c r="B35" s="8" t="s">
        <v>70</v>
      </c>
      <c r="C35" s="9">
        <v>27233.16</v>
      </c>
      <c r="D35" s="8" t="s">
        <v>71</v>
      </c>
      <c r="E35" s="9">
        <f>SUM(E6:E34)</f>
        <v>27233.16</v>
      </c>
    </row>
    <row r="36" spans="1:5" ht="15" customHeight="1">
      <c r="A36" s="7">
        <f t="shared" si="0"/>
        <v>36</v>
      </c>
      <c r="B36" s="8" t="s">
        <v>72</v>
      </c>
      <c r="C36" s="9">
        <v>0</v>
      </c>
      <c r="D36" s="8" t="s">
        <v>73</v>
      </c>
      <c r="E36" s="9">
        <v>0</v>
      </c>
    </row>
    <row r="37" spans="1:5" ht="15" customHeight="1">
      <c r="A37" s="7">
        <f t="shared" si="0"/>
        <v>37</v>
      </c>
      <c r="B37" s="8" t="s">
        <v>74</v>
      </c>
      <c r="C37" s="9">
        <v>0</v>
      </c>
      <c r="D37" s="8" t="s">
        <v>75</v>
      </c>
      <c r="E37" s="9">
        <v>0</v>
      </c>
    </row>
    <row r="38" spans="1:5" ht="15" customHeight="1">
      <c r="A38" s="7">
        <f t="shared" si="0"/>
        <v>38</v>
      </c>
      <c r="B38" s="8" t="s">
        <v>76</v>
      </c>
      <c r="C38" s="9">
        <v>27233.16</v>
      </c>
      <c r="D38" s="8" t="s">
        <v>76</v>
      </c>
      <c r="E38" s="9">
        <f>SUM(E35:E37)</f>
        <v>27233.16</v>
      </c>
    </row>
  </sheetData>
  <sheetProtection/>
  <mergeCells count="5">
    <mergeCell ref="A1:E1"/>
    <mergeCell ref="A2:C2"/>
    <mergeCell ref="B3:C3"/>
    <mergeCell ref="D3:E3"/>
    <mergeCell ref="A3:A4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showZeros="0" zoomScaleSheetLayoutView="100" zoomScalePageLayoutView="0" workbookViewId="0" topLeftCell="A1">
      <selection activeCell="F26" sqref="F26"/>
    </sheetView>
  </sheetViews>
  <sheetFormatPr defaultColWidth="10" defaultRowHeight="15" customHeight="1"/>
  <cols>
    <col min="1" max="1" width="8.33203125" style="28" customWidth="1"/>
    <col min="2" max="2" width="18.33203125" style="29" customWidth="1"/>
    <col min="3" max="3" width="35" style="29" customWidth="1"/>
    <col min="4" max="7" width="13.33203125" style="30" customWidth="1"/>
    <col min="8" max="8" width="20" style="30" customWidth="1"/>
    <col min="9" max="11" width="13.33203125" style="30" customWidth="1"/>
    <col min="12" max="16384" width="10" style="27" customWidth="1"/>
  </cols>
  <sheetData>
    <row r="1" spans="1:11" s="26" customFormat="1" ht="37.5" customHeight="1">
      <c r="A1" s="43" t="s">
        <v>4</v>
      </c>
      <c r="B1" s="44"/>
      <c r="C1" s="44"/>
      <c r="D1" s="44"/>
      <c r="E1" s="44"/>
      <c r="F1" s="44"/>
      <c r="G1" s="44"/>
      <c r="H1" s="44"/>
      <c r="I1" s="44"/>
      <c r="J1" s="45"/>
      <c r="K1" s="44"/>
    </row>
    <row r="2" spans="1:11" s="26" customFormat="1" ht="15" customHeight="1">
      <c r="A2" s="46" t="s">
        <v>19</v>
      </c>
      <c r="B2" s="44"/>
      <c r="C2" s="44"/>
      <c r="D2" s="44"/>
      <c r="E2" s="44"/>
      <c r="F2" s="46"/>
      <c r="G2" s="44"/>
      <c r="H2" s="45" t="s">
        <v>20</v>
      </c>
      <c r="I2" s="44"/>
      <c r="J2" s="45" t="s">
        <v>21</v>
      </c>
      <c r="K2" s="44"/>
    </row>
    <row r="3" spans="1:11" s="26" customFormat="1" ht="15" customHeight="1">
      <c r="A3" s="47" t="s">
        <v>22</v>
      </c>
      <c r="B3" s="47" t="s">
        <v>77</v>
      </c>
      <c r="C3" s="47"/>
      <c r="D3" s="47" t="s">
        <v>78</v>
      </c>
      <c r="E3" s="47" t="s">
        <v>79</v>
      </c>
      <c r="F3" s="47" t="s">
        <v>80</v>
      </c>
      <c r="G3" s="47" t="s">
        <v>81</v>
      </c>
      <c r="H3" s="47"/>
      <c r="I3" s="47" t="s">
        <v>82</v>
      </c>
      <c r="J3" s="47" t="s">
        <v>83</v>
      </c>
      <c r="K3" s="47" t="s">
        <v>84</v>
      </c>
    </row>
    <row r="4" spans="1:11" s="26" customFormat="1" ht="15" customHeight="1">
      <c r="A4" s="47"/>
      <c r="B4" s="31" t="s">
        <v>85</v>
      </c>
      <c r="C4" s="31" t="s">
        <v>86</v>
      </c>
      <c r="D4" s="47"/>
      <c r="E4" s="47"/>
      <c r="F4" s="47"/>
      <c r="G4" s="31" t="s">
        <v>87</v>
      </c>
      <c r="H4" s="31" t="s">
        <v>88</v>
      </c>
      <c r="I4" s="47"/>
      <c r="J4" s="47"/>
      <c r="K4" s="47"/>
    </row>
    <row r="5" spans="1:11" s="26" customFormat="1" ht="15" customHeight="1">
      <c r="A5" s="31" t="s">
        <v>26</v>
      </c>
      <c r="B5" s="31" t="s">
        <v>29</v>
      </c>
      <c r="C5" s="31" t="s">
        <v>30</v>
      </c>
      <c r="D5" s="31" t="s">
        <v>31</v>
      </c>
      <c r="E5" s="31" t="s">
        <v>32</v>
      </c>
      <c r="F5" s="31" t="s">
        <v>89</v>
      </c>
      <c r="G5" s="31" t="s">
        <v>90</v>
      </c>
      <c r="H5" s="31" t="s">
        <v>91</v>
      </c>
      <c r="I5" s="31" t="s">
        <v>92</v>
      </c>
      <c r="J5" s="31" t="s">
        <v>93</v>
      </c>
      <c r="K5" s="31" t="s">
        <v>94</v>
      </c>
    </row>
    <row r="6" spans="1:11" ht="15" customHeight="1">
      <c r="A6" s="32">
        <f aca="true" t="shared" si="0" ref="A6:A69">ROW()</f>
        <v>6</v>
      </c>
      <c r="B6" s="33" t="s">
        <v>47</v>
      </c>
      <c r="C6" s="33" t="s">
        <v>95</v>
      </c>
      <c r="D6" s="34">
        <f>26672.16+433+128</f>
        <v>27233.16</v>
      </c>
      <c r="E6" s="34">
        <f>26672.16+433+128</f>
        <v>27233.16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</row>
    <row r="7" spans="1:11" ht="15" customHeight="1">
      <c r="A7" s="32">
        <f t="shared" si="0"/>
        <v>7</v>
      </c>
      <c r="B7" s="33" t="s">
        <v>96</v>
      </c>
      <c r="C7" s="33" t="s">
        <v>97</v>
      </c>
      <c r="D7" s="34">
        <v>685.2</v>
      </c>
      <c r="E7" s="34">
        <v>685.2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</row>
    <row r="8" spans="1:11" ht="15" customHeight="1">
      <c r="A8" s="32">
        <f t="shared" si="0"/>
        <v>8</v>
      </c>
      <c r="B8" s="33" t="s">
        <v>98</v>
      </c>
      <c r="C8" s="33" t="s">
        <v>99</v>
      </c>
      <c r="D8" s="34">
        <v>685.2</v>
      </c>
      <c r="E8" s="34">
        <v>685.2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</row>
    <row r="9" spans="1:11" ht="15" customHeight="1">
      <c r="A9" s="32">
        <f t="shared" si="0"/>
        <v>9</v>
      </c>
      <c r="B9" s="33" t="s">
        <v>100</v>
      </c>
      <c r="C9" s="33" t="s">
        <v>101</v>
      </c>
      <c r="D9" s="34">
        <v>677.2</v>
      </c>
      <c r="E9" s="34">
        <v>677.2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</row>
    <row r="10" spans="1:11" ht="15" customHeight="1">
      <c r="A10" s="32">
        <f t="shared" si="0"/>
        <v>10</v>
      </c>
      <c r="B10" s="33" t="s">
        <v>102</v>
      </c>
      <c r="C10" s="33" t="s">
        <v>103</v>
      </c>
      <c r="D10" s="34">
        <v>8</v>
      </c>
      <c r="E10" s="34">
        <v>8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</row>
    <row r="11" spans="1:11" ht="15" customHeight="1">
      <c r="A11" s="32">
        <f t="shared" si="0"/>
        <v>11</v>
      </c>
      <c r="B11" s="33" t="s">
        <v>104</v>
      </c>
      <c r="C11" s="33" t="s">
        <v>105</v>
      </c>
      <c r="D11" s="34">
        <v>9244.87</v>
      </c>
      <c r="E11" s="34">
        <v>9244.87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</row>
    <row r="12" spans="1:11" ht="15" customHeight="1">
      <c r="A12" s="32">
        <f t="shared" si="0"/>
        <v>12</v>
      </c>
      <c r="B12" s="33" t="s">
        <v>106</v>
      </c>
      <c r="C12" s="33" t="s">
        <v>107</v>
      </c>
      <c r="D12" s="34">
        <v>7158.03</v>
      </c>
      <c r="E12" s="34">
        <v>7158.03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</row>
    <row r="13" spans="1:11" ht="15" customHeight="1">
      <c r="A13" s="32">
        <f t="shared" si="0"/>
        <v>13</v>
      </c>
      <c r="B13" s="33" t="s">
        <v>108</v>
      </c>
      <c r="C13" s="33" t="s">
        <v>109</v>
      </c>
      <c r="D13" s="34">
        <v>74.54</v>
      </c>
      <c r="E13" s="34">
        <v>74.54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</row>
    <row r="14" spans="1:11" ht="15" customHeight="1">
      <c r="A14" s="32">
        <f t="shared" si="0"/>
        <v>14</v>
      </c>
      <c r="B14" s="33" t="s">
        <v>110</v>
      </c>
      <c r="C14" s="33" t="s">
        <v>111</v>
      </c>
      <c r="D14" s="34">
        <v>4386.37</v>
      </c>
      <c r="E14" s="34">
        <v>4386.37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</row>
    <row r="15" spans="1:11" ht="15" customHeight="1">
      <c r="A15" s="32">
        <f t="shared" si="0"/>
        <v>15</v>
      </c>
      <c r="B15" s="33" t="s">
        <v>112</v>
      </c>
      <c r="C15" s="33" t="s">
        <v>113</v>
      </c>
      <c r="D15" s="34">
        <v>2138.89</v>
      </c>
      <c r="E15" s="34">
        <v>2138.89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</row>
    <row r="16" spans="1:11" ht="15" customHeight="1">
      <c r="A16" s="32">
        <f t="shared" si="0"/>
        <v>16</v>
      </c>
      <c r="B16" s="33" t="s">
        <v>114</v>
      </c>
      <c r="C16" s="33" t="s">
        <v>115</v>
      </c>
      <c r="D16" s="34">
        <v>558.23</v>
      </c>
      <c r="E16" s="34">
        <v>558.23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</row>
    <row r="17" spans="1:11" ht="15" customHeight="1">
      <c r="A17" s="32">
        <f t="shared" si="0"/>
        <v>17</v>
      </c>
      <c r="B17" s="33" t="s">
        <v>116</v>
      </c>
      <c r="C17" s="33" t="s">
        <v>117</v>
      </c>
      <c r="D17" s="34">
        <v>2086.84</v>
      </c>
      <c r="E17" s="34">
        <v>2086.84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</row>
    <row r="18" spans="1:11" ht="15" customHeight="1">
      <c r="A18" s="32">
        <f t="shared" si="0"/>
        <v>18</v>
      </c>
      <c r="B18" s="33" t="s">
        <v>118</v>
      </c>
      <c r="C18" s="33" t="s">
        <v>119</v>
      </c>
      <c r="D18" s="34">
        <v>51.75</v>
      </c>
      <c r="E18" s="34">
        <v>51.75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</row>
    <row r="19" spans="1:11" ht="15" customHeight="1">
      <c r="A19" s="32">
        <f t="shared" si="0"/>
        <v>19</v>
      </c>
      <c r="B19" s="33" t="s">
        <v>120</v>
      </c>
      <c r="C19" s="33" t="s">
        <v>121</v>
      </c>
      <c r="D19" s="34">
        <v>130</v>
      </c>
      <c r="E19" s="34">
        <v>130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</row>
    <row r="20" spans="1:11" ht="15" customHeight="1">
      <c r="A20" s="32">
        <f t="shared" si="0"/>
        <v>20</v>
      </c>
      <c r="B20" s="33" t="s">
        <v>122</v>
      </c>
      <c r="C20" s="33" t="s">
        <v>123</v>
      </c>
      <c r="D20" s="34">
        <v>1548.25</v>
      </c>
      <c r="E20" s="34">
        <v>1548.25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</row>
    <row r="21" spans="1:11" ht="15" customHeight="1">
      <c r="A21" s="32">
        <f t="shared" si="0"/>
        <v>21</v>
      </c>
      <c r="B21" s="33" t="s">
        <v>124</v>
      </c>
      <c r="C21" s="33" t="s">
        <v>125</v>
      </c>
      <c r="D21" s="34">
        <v>21.76</v>
      </c>
      <c r="E21" s="34">
        <v>21.76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</row>
    <row r="22" spans="1:11" ht="15" customHeight="1">
      <c r="A22" s="32">
        <f t="shared" si="0"/>
        <v>22</v>
      </c>
      <c r="B22" s="33" t="s">
        <v>126</v>
      </c>
      <c r="C22" s="33" t="s">
        <v>127</v>
      </c>
      <c r="D22" s="34">
        <v>335.08</v>
      </c>
      <c r="E22" s="34">
        <v>335.08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</row>
    <row r="23" spans="1:11" ht="15" customHeight="1">
      <c r="A23" s="32">
        <f t="shared" si="0"/>
        <v>23</v>
      </c>
      <c r="B23" s="33" t="s">
        <v>128</v>
      </c>
      <c r="C23" s="33" t="s">
        <v>129</v>
      </c>
      <c r="D23" s="34">
        <v>15.5</v>
      </c>
      <c r="E23" s="34">
        <v>15.5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</row>
    <row r="24" spans="1:11" ht="15" customHeight="1">
      <c r="A24" s="32">
        <f t="shared" si="0"/>
        <v>24</v>
      </c>
      <c r="B24" s="33" t="s">
        <v>130</v>
      </c>
      <c r="C24" s="33" t="s">
        <v>131</v>
      </c>
      <c r="D24" s="34">
        <v>13</v>
      </c>
      <c r="E24" s="34">
        <v>13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</row>
    <row r="25" spans="1:11" ht="15" customHeight="1">
      <c r="A25" s="32">
        <f t="shared" si="0"/>
        <v>25</v>
      </c>
      <c r="B25" s="33" t="s">
        <v>132</v>
      </c>
      <c r="C25" s="33" t="s">
        <v>133</v>
      </c>
      <c r="D25" s="34">
        <v>10</v>
      </c>
      <c r="E25" s="34">
        <v>10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</row>
    <row r="26" spans="1:11" ht="15" customHeight="1">
      <c r="A26" s="32">
        <f t="shared" si="0"/>
        <v>26</v>
      </c>
      <c r="B26" s="33" t="s">
        <v>134</v>
      </c>
      <c r="C26" s="33" t="s">
        <v>135</v>
      </c>
      <c r="D26" s="34">
        <v>3</v>
      </c>
      <c r="E26" s="34">
        <v>3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</row>
    <row r="27" spans="1:11" ht="15" customHeight="1">
      <c r="A27" s="32">
        <f t="shared" si="0"/>
        <v>27</v>
      </c>
      <c r="B27" s="33" t="s">
        <v>136</v>
      </c>
      <c r="C27" s="33" t="s">
        <v>137</v>
      </c>
      <c r="D27" s="34">
        <v>2.5</v>
      </c>
      <c r="E27" s="34">
        <v>2.5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</row>
    <row r="28" spans="1:11" ht="15" customHeight="1">
      <c r="A28" s="32">
        <f t="shared" si="0"/>
        <v>28</v>
      </c>
      <c r="B28" s="33" t="s">
        <v>138</v>
      </c>
      <c r="C28" s="33" t="s">
        <v>137</v>
      </c>
      <c r="D28" s="34">
        <v>2.5</v>
      </c>
      <c r="E28" s="34">
        <v>2.5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</row>
    <row r="29" spans="1:11" ht="15" customHeight="1">
      <c r="A29" s="32">
        <f t="shared" si="0"/>
        <v>29</v>
      </c>
      <c r="B29" s="33" t="s">
        <v>139</v>
      </c>
      <c r="C29" s="33" t="s">
        <v>140</v>
      </c>
      <c r="D29" s="34">
        <v>5419.43</v>
      </c>
      <c r="E29" s="34">
        <v>5419.43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</row>
    <row r="30" spans="1:11" ht="15" customHeight="1">
      <c r="A30" s="32">
        <f t="shared" si="0"/>
        <v>30</v>
      </c>
      <c r="B30" s="33" t="s">
        <v>141</v>
      </c>
      <c r="C30" s="33" t="s">
        <v>142</v>
      </c>
      <c r="D30" s="34">
        <v>54.05</v>
      </c>
      <c r="E30" s="34">
        <v>54.05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</row>
    <row r="31" spans="1:11" ht="15" customHeight="1">
      <c r="A31" s="32">
        <f t="shared" si="0"/>
        <v>31</v>
      </c>
      <c r="B31" s="33" t="s">
        <v>143</v>
      </c>
      <c r="C31" s="33" t="s">
        <v>144</v>
      </c>
      <c r="D31" s="34">
        <v>54.05</v>
      </c>
      <c r="E31" s="34">
        <v>54.05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</row>
    <row r="32" spans="1:11" ht="15" customHeight="1">
      <c r="A32" s="32">
        <f t="shared" si="0"/>
        <v>32</v>
      </c>
      <c r="B32" s="33" t="s">
        <v>145</v>
      </c>
      <c r="C32" s="33" t="s">
        <v>146</v>
      </c>
      <c r="D32" s="34">
        <v>2464.13</v>
      </c>
      <c r="E32" s="34">
        <v>2464.13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</row>
    <row r="33" spans="1:11" ht="15" customHeight="1">
      <c r="A33" s="32">
        <f t="shared" si="0"/>
        <v>33</v>
      </c>
      <c r="B33" s="33" t="s">
        <v>147</v>
      </c>
      <c r="C33" s="33" t="s">
        <v>148</v>
      </c>
      <c r="D33" s="34">
        <v>1240.64</v>
      </c>
      <c r="E33" s="34">
        <v>1240.64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</row>
    <row r="34" spans="1:11" ht="15" customHeight="1">
      <c r="A34" s="32">
        <f t="shared" si="0"/>
        <v>34</v>
      </c>
      <c r="B34" s="33" t="s">
        <v>149</v>
      </c>
      <c r="C34" s="33" t="s">
        <v>150</v>
      </c>
      <c r="D34" s="34">
        <v>815.66</v>
      </c>
      <c r="E34" s="34">
        <v>815.66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</row>
    <row r="35" spans="1:11" ht="15" customHeight="1">
      <c r="A35" s="32">
        <f t="shared" si="0"/>
        <v>35</v>
      </c>
      <c r="B35" s="33" t="s">
        <v>151</v>
      </c>
      <c r="C35" s="33" t="s">
        <v>152</v>
      </c>
      <c r="D35" s="34">
        <v>407.83</v>
      </c>
      <c r="E35" s="34">
        <v>407.83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</row>
    <row r="36" spans="1:11" ht="15" customHeight="1">
      <c r="A36" s="32">
        <f t="shared" si="0"/>
        <v>36</v>
      </c>
      <c r="B36" s="33" t="s">
        <v>153</v>
      </c>
      <c r="C36" s="33" t="s">
        <v>154</v>
      </c>
      <c r="D36" s="34">
        <f>481.55+433</f>
        <v>914.55</v>
      </c>
      <c r="E36" s="34">
        <f>481.55+433</f>
        <v>914.55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</row>
    <row r="37" spans="1:11" ht="15" customHeight="1">
      <c r="A37" s="32">
        <f t="shared" si="0"/>
        <v>37</v>
      </c>
      <c r="B37" s="33" t="s">
        <v>155</v>
      </c>
      <c r="C37" s="33" t="s">
        <v>156</v>
      </c>
      <c r="D37" s="34">
        <v>17</v>
      </c>
      <c r="E37" s="34">
        <v>17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</row>
    <row r="38" spans="1:11" ht="15" customHeight="1">
      <c r="A38" s="32">
        <f t="shared" si="0"/>
        <v>38</v>
      </c>
      <c r="B38" s="33" t="s">
        <v>157</v>
      </c>
      <c r="C38" s="33" t="s">
        <v>158</v>
      </c>
      <c r="D38" s="34">
        <v>112</v>
      </c>
      <c r="E38" s="34">
        <v>112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</row>
    <row r="39" spans="1:11" ht="15" customHeight="1">
      <c r="A39" s="32">
        <f t="shared" si="0"/>
        <v>39</v>
      </c>
      <c r="B39" s="33" t="s">
        <v>159</v>
      </c>
      <c r="C39" s="33" t="s">
        <v>160</v>
      </c>
      <c r="D39" s="34">
        <f>211+433</f>
        <v>644</v>
      </c>
      <c r="E39" s="34">
        <f>211+433</f>
        <v>644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</row>
    <row r="40" spans="1:11" ht="15" customHeight="1">
      <c r="A40" s="32">
        <f t="shared" si="0"/>
        <v>40</v>
      </c>
      <c r="B40" s="33" t="s">
        <v>161</v>
      </c>
      <c r="C40" s="33" t="s">
        <v>162</v>
      </c>
      <c r="D40" s="34">
        <v>71.55</v>
      </c>
      <c r="E40" s="34">
        <v>71.55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</row>
    <row r="41" spans="1:11" ht="15" customHeight="1">
      <c r="A41" s="32">
        <f t="shared" si="0"/>
        <v>41</v>
      </c>
      <c r="B41" s="33" t="s">
        <v>163</v>
      </c>
      <c r="C41" s="33" t="s">
        <v>164</v>
      </c>
      <c r="D41" s="34">
        <v>70</v>
      </c>
      <c r="E41" s="34">
        <v>70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</row>
    <row r="42" spans="1:11" ht="15" customHeight="1">
      <c r="A42" s="32">
        <f t="shared" si="0"/>
        <v>42</v>
      </c>
      <c r="B42" s="33" t="s">
        <v>165</v>
      </c>
      <c r="C42" s="33" t="s">
        <v>166</v>
      </c>
      <c r="D42" s="34">
        <v>386.86</v>
      </c>
      <c r="E42" s="34">
        <v>386.86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</row>
    <row r="43" spans="1:11" ht="15" customHeight="1">
      <c r="A43" s="32">
        <f t="shared" si="0"/>
        <v>43</v>
      </c>
      <c r="B43" s="33" t="s">
        <v>167</v>
      </c>
      <c r="C43" s="33" t="s">
        <v>168</v>
      </c>
      <c r="D43" s="34">
        <v>386.86</v>
      </c>
      <c r="E43" s="34">
        <v>386.86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</row>
    <row r="44" spans="1:11" ht="15" customHeight="1">
      <c r="A44" s="32">
        <f t="shared" si="0"/>
        <v>44</v>
      </c>
      <c r="B44" s="33" t="s">
        <v>169</v>
      </c>
      <c r="C44" s="33" t="s">
        <v>170</v>
      </c>
      <c r="D44" s="34">
        <v>233.88</v>
      </c>
      <c r="E44" s="34">
        <v>233.88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</row>
    <row r="45" spans="1:11" ht="15" customHeight="1">
      <c r="A45" s="32">
        <f t="shared" si="0"/>
        <v>45</v>
      </c>
      <c r="B45" s="33" t="s">
        <v>171</v>
      </c>
      <c r="C45" s="33" t="s">
        <v>172</v>
      </c>
      <c r="D45" s="34">
        <v>233.88</v>
      </c>
      <c r="E45" s="34">
        <v>233.88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</row>
    <row r="46" spans="1:11" ht="15" customHeight="1">
      <c r="A46" s="32">
        <f t="shared" si="0"/>
        <v>46</v>
      </c>
      <c r="B46" s="33" t="s">
        <v>173</v>
      </c>
      <c r="C46" s="33" t="s">
        <v>174</v>
      </c>
      <c r="D46" s="34">
        <v>35.24</v>
      </c>
      <c r="E46" s="34">
        <v>35.24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</row>
    <row r="47" spans="1:11" ht="15" customHeight="1">
      <c r="A47" s="32">
        <f t="shared" si="0"/>
        <v>47</v>
      </c>
      <c r="B47" s="33" t="s">
        <v>175</v>
      </c>
      <c r="C47" s="33" t="s">
        <v>176</v>
      </c>
      <c r="D47" s="34">
        <v>35.24</v>
      </c>
      <c r="E47" s="34">
        <v>35.24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</row>
    <row r="48" spans="1:11" ht="15" customHeight="1">
      <c r="A48" s="32">
        <f t="shared" si="0"/>
        <v>48</v>
      </c>
      <c r="B48" s="33" t="s">
        <v>177</v>
      </c>
      <c r="C48" s="33" t="s">
        <v>178</v>
      </c>
      <c r="D48" s="34">
        <v>130</v>
      </c>
      <c r="E48" s="34">
        <v>130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</row>
    <row r="49" spans="1:11" ht="15" customHeight="1">
      <c r="A49" s="32">
        <f t="shared" si="0"/>
        <v>49</v>
      </c>
      <c r="B49" s="33" t="s">
        <v>179</v>
      </c>
      <c r="C49" s="33" t="s">
        <v>180</v>
      </c>
      <c r="D49" s="34">
        <v>60</v>
      </c>
      <c r="E49" s="34">
        <v>60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</row>
    <row r="50" spans="1:11" ht="15" customHeight="1">
      <c r="A50" s="32">
        <f t="shared" si="0"/>
        <v>50</v>
      </c>
      <c r="B50" s="33" t="s">
        <v>181</v>
      </c>
      <c r="C50" s="33" t="s">
        <v>182</v>
      </c>
      <c r="D50" s="34">
        <v>70</v>
      </c>
      <c r="E50" s="34">
        <v>70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</row>
    <row r="51" spans="1:11" ht="15" customHeight="1">
      <c r="A51" s="32">
        <f t="shared" si="0"/>
        <v>51</v>
      </c>
      <c r="B51" s="33" t="s">
        <v>183</v>
      </c>
      <c r="C51" s="33" t="s">
        <v>184</v>
      </c>
      <c r="D51" s="34">
        <v>857</v>
      </c>
      <c r="E51" s="34">
        <v>857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</row>
    <row r="52" spans="1:11" ht="15" customHeight="1">
      <c r="A52" s="32">
        <f t="shared" si="0"/>
        <v>52</v>
      </c>
      <c r="B52" s="33" t="s">
        <v>185</v>
      </c>
      <c r="C52" s="33" t="s">
        <v>186</v>
      </c>
      <c r="D52" s="34">
        <v>17</v>
      </c>
      <c r="E52" s="34">
        <v>17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</row>
    <row r="53" spans="1:11" ht="15" customHeight="1">
      <c r="A53" s="32">
        <f t="shared" si="0"/>
        <v>53</v>
      </c>
      <c r="B53" s="33" t="s">
        <v>187</v>
      </c>
      <c r="C53" s="33" t="s">
        <v>188</v>
      </c>
      <c r="D53" s="34">
        <v>840</v>
      </c>
      <c r="E53" s="34">
        <v>840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</row>
    <row r="54" spans="1:11" ht="15" customHeight="1">
      <c r="A54" s="32">
        <f t="shared" si="0"/>
        <v>54</v>
      </c>
      <c r="B54" s="33" t="s">
        <v>189</v>
      </c>
      <c r="C54" s="33" t="s">
        <v>190</v>
      </c>
      <c r="D54" s="34">
        <v>343.72</v>
      </c>
      <c r="E54" s="34">
        <v>343.72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</row>
    <row r="55" spans="1:11" ht="15" customHeight="1">
      <c r="A55" s="32">
        <f t="shared" si="0"/>
        <v>55</v>
      </c>
      <c r="B55" s="33" t="s">
        <v>191</v>
      </c>
      <c r="C55" s="33" t="s">
        <v>190</v>
      </c>
      <c r="D55" s="34">
        <v>343.72</v>
      </c>
      <c r="E55" s="34">
        <v>343.72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</row>
    <row r="56" spans="1:11" ht="15" customHeight="1">
      <c r="A56" s="32">
        <f t="shared" si="0"/>
        <v>56</v>
      </c>
      <c r="B56" s="33" t="s">
        <v>192</v>
      </c>
      <c r="C56" s="33" t="s">
        <v>193</v>
      </c>
      <c r="D56" s="34">
        <v>5187.2</v>
      </c>
      <c r="E56" s="34">
        <v>5187.2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</row>
    <row r="57" spans="1:11" ht="15" customHeight="1">
      <c r="A57" s="32">
        <f t="shared" si="0"/>
        <v>57</v>
      </c>
      <c r="B57" s="33" t="s">
        <v>194</v>
      </c>
      <c r="C57" s="33" t="s">
        <v>195</v>
      </c>
      <c r="D57" s="34">
        <v>290.88</v>
      </c>
      <c r="E57" s="34">
        <v>290.88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</row>
    <row r="58" spans="1:11" ht="15" customHeight="1">
      <c r="A58" s="32">
        <f t="shared" si="0"/>
        <v>58</v>
      </c>
      <c r="B58" s="33" t="s">
        <v>196</v>
      </c>
      <c r="C58" s="33" t="s">
        <v>197</v>
      </c>
      <c r="D58" s="34">
        <v>290.88</v>
      </c>
      <c r="E58" s="34">
        <v>290.88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</row>
    <row r="59" spans="1:11" ht="15" customHeight="1">
      <c r="A59" s="32">
        <f t="shared" si="0"/>
        <v>59</v>
      </c>
      <c r="B59" s="33" t="s">
        <v>198</v>
      </c>
      <c r="C59" s="33" t="s">
        <v>199</v>
      </c>
      <c r="D59" s="34">
        <v>509.09</v>
      </c>
      <c r="E59" s="34">
        <v>509.09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</row>
    <row r="60" spans="1:11" ht="15" customHeight="1">
      <c r="A60" s="32">
        <f t="shared" si="0"/>
        <v>60</v>
      </c>
      <c r="B60" s="33" t="s">
        <v>200</v>
      </c>
      <c r="C60" s="33" t="s">
        <v>201</v>
      </c>
      <c r="D60" s="34">
        <v>428.24</v>
      </c>
      <c r="E60" s="34">
        <v>428.24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</row>
    <row r="61" spans="1:11" ht="15" customHeight="1">
      <c r="A61" s="32">
        <f t="shared" si="0"/>
        <v>61</v>
      </c>
      <c r="B61" s="33" t="s">
        <v>202</v>
      </c>
      <c r="C61" s="33" t="s">
        <v>203</v>
      </c>
      <c r="D61" s="34">
        <v>80.85</v>
      </c>
      <c r="E61" s="34">
        <v>80.85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</row>
    <row r="62" spans="1:11" ht="15" customHeight="1">
      <c r="A62" s="32">
        <f t="shared" si="0"/>
        <v>62</v>
      </c>
      <c r="B62" s="33" t="s">
        <v>204</v>
      </c>
      <c r="C62" s="33" t="s">
        <v>205</v>
      </c>
      <c r="D62" s="34">
        <v>1068.25</v>
      </c>
      <c r="E62" s="34">
        <v>1068.25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</row>
    <row r="63" spans="1:11" ht="15" customHeight="1">
      <c r="A63" s="32">
        <f t="shared" si="0"/>
        <v>63</v>
      </c>
      <c r="B63" s="33" t="s">
        <v>206</v>
      </c>
      <c r="C63" s="33" t="s">
        <v>207</v>
      </c>
      <c r="D63" s="34">
        <v>965.3</v>
      </c>
      <c r="E63" s="34">
        <v>965.3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</row>
    <row r="64" spans="1:11" ht="15" customHeight="1">
      <c r="A64" s="32">
        <f t="shared" si="0"/>
        <v>64</v>
      </c>
      <c r="B64" s="33" t="s">
        <v>208</v>
      </c>
      <c r="C64" s="33" t="s">
        <v>209</v>
      </c>
      <c r="D64" s="34">
        <v>100</v>
      </c>
      <c r="E64" s="34">
        <v>100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</row>
    <row r="65" spans="1:11" ht="15" customHeight="1">
      <c r="A65" s="32">
        <f t="shared" si="0"/>
        <v>65</v>
      </c>
      <c r="B65" s="33" t="s">
        <v>210</v>
      </c>
      <c r="C65" s="33" t="s">
        <v>211</v>
      </c>
      <c r="D65" s="34">
        <v>2.95</v>
      </c>
      <c r="E65" s="34">
        <v>2.95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</row>
    <row r="66" spans="1:11" ht="15" customHeight="1">
      <c r="A66" s="32">
        <f t="shared" si="0"/>
        <v>66</v>
      </c>
      <c r="B66" s="33" t="s">
        <v>212</v>
      </c>
      <c r="C66" s="33" t="s">
        <v>213</v>
      </c>
      <c r="D66" s="34">
        <v>20</v>
      </c>
      <c r="E66" s="34">
        <v>20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</row>
    <row r="67" spans="1:11" ht="15" customHeight="1">
      <c r="A67" s="32">
        <f t="shared" si="0"/>
        <v>67</v>
      </c>
      <c r="B67" s="33" t="s">
        <v>214</v>
      </c>
      <c r="C67" s="33" t="s">
        <v>215</v>
      </c>
      <c r="D67" s="34">
        <v>20</v>
      </c>
      <c r="E67" s="34">
        <v>20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</row>
    <row r="68" spans="1:11" ht="15" customHeight="1">
      <c r="A68" s="32">
        <f t="shared" si="0"/>
        <v>68</v>
      </c>
      <c r="B68" s="33" t="s">
        <v>216</v>
      </c>
      <c r="C68" s="33" t="s">
        <v>217</v>
      </c>
      <c r="D68" s="34">
        <v>816</v>
      </c>
      <c r="E68" s="34">
        <v>816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</row>
    <row r="69" spans="1:11" ht="15" customHeight="1">
      <c r="A69" s="32">
        <f t="shared" si="0"/>
        <v>69</v>
      </c>
      <c r="B69" s="33" t="s">
        <v>218</v>
      </c>
      <c r="C69" s="33" t="s">
        <v>219</v>
      </c>
      <c r="D69" s="34">
        <v>816</v>
      </c>
      <c r="E69" s="34">
        <v>816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</row>
    <row r="70" spans="1:11" ht="15" customHeight="1">
      <c r="A70" s="32">
        <f aca="true" t="shared" si="1" ref="A70:A88">ROW()</f>
        <v>70</v>
      </c>
      <c r="B70" s="33" t="s">
        <v>220</v>
      </c>
      <c r="C70" s="33" t="s">
        <v>221</v>
      </c>
      <c r="D70" s="34">
        <v>1042.98</v>
      </c>
      <c r="E70" s="34">
        <v>1042.98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</row>
    <row r="71" spans="1:11" ht="15" customHeight="1">
      <c r="A71" s="32">
        <f t="shared" si="1"/>
        <v>71</v>
      </c>
      <c r="B71" s="33" t="s">
        <v>222</v>
      </c>
      <c r="C71" s="33" t="s">
        <v>223</v>
      </c>
      <c r="D71" s="34">
        <v>3.58</v>
      </c>
      <c r="E71" s="34">
        <v>3.58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</row>
    <row r="72" spans="1:11" ht="15" customHeight="1">
      <c r="A72" s="32">
        <f t="shared" si="1"/>
        <v>72</v>
      </c>
      <c r="B72" s="33" t="s">
        <v>224</v>
      </c>
      <c r="C72" s="33" t="s">
        <v>225</v>
      </c>
      <c r="D72" s="34">
        <v>1039.4</v>
      </c>
      <c r="E72" s="34">
        <v>1039.4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</row>
    <row r="73" spans="1:11" ht="15" customHeight="1">
      <c r="A73" s="32">
        <f t="shared" si="1"/>
        <v>73</v>
      </c>
      <c r="B73" s="33" t="s">
        <v>226</v>
      </c>
      <c r="C73" s="33" t="s">
        <v>227</v>
      </c>
      <c r="D73" s="34">
        <v>23</v>
      </c>
      <c r="E73" s="34">
        <v>23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</row>
    <row r="74" spans="1:11" ht="15" customHeight="1">
      <c r="A74" s="32">
        <f t="shared" si="1"/>
        <v>74</v>
      </c>
      <c r="B74" s="33" t="s">
        <v>228</v>
      </c>
      <c r="C74" s="33" t="s">
        <v>229</v>
      </c>
      <c r="D74" s="34">
        <v>23</v>
      </c>
      <c r="E74" s="34">
        <v>23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</row>
    <row r="75" spans="1:11" ht="15" customHeight="1">
      <c r="A75" s="32">
        <f t="shared" si="1"/>
        <v>75</v>
      </c>
      <c r="B75" s="33" t="s">
        <v>230</v>
      </c>
      <c r="C75" s="33" t="s">
        <v>231</v>
      </c>
      <c r="D75" s="34">
        <v>1417</v>
      </c>
      <c r="E75" s="34">
        <v>1417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</row>
    <row r="76" spans="1:11" ht="15" customHeight="1">
      <c r="A76" s="32">
        <f t="shared" si="1"/>
        <v>76</v>
      </c>
      <c r="B76" s="33" t="s">
        <v>232</v>
      </c>
      <c r="C76" s="33" t="s">
        <v>231</v>
      </c>
      <c r="D76" s="34">
        <v>1417</v>
      </c>
      <c r="E76" s="34">
        <v>1417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</row>
    <row r="77" spans="1:11" ht="15" customHeight="1">
      <c r="A77" s="32">
        <f t="shared" si="1"/>
        <v>77</v>
      </c>
      <c r="B77" s="33" t="s">
        <v>233</v>
      </c>
      <c r="C77" s="33" t="s">
        <v>234</v>
      </c>
      <c r="D77" s="34">
        <v>5941</v>
      </c>
      <c r="E77" s="34">
        <v>5941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</row>
    <row r="78" spans="1:11" ht="15" customHeight="1">
      <c r="A78" s="32">
        <f t="shared" si="1"/>
        <v>78</v>
      </c>
      <c r="B78" s="33" t="s">
        <v>235</v>
      </c>
      <c r="C78" s="33" t="s">
        <v>236</v>
      </c>
      <c r="D78" s="34">
        <v>5941</v>
      </c>
      <c r="E78" s="34">
        <v>5941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</row>
    <row r="79" spans="1:11" ht="15" customHeight="1">
      <c r="A79" s="32">
        <f t="shared" si="1"/>
        <v>79</v>
      </c>
      <c r="B79" s="33" t="s">
        <v>237</v>
      </c>
      <c r="C79" s="33" t="s">
        <v>238</v>
      </c>
      <c r="D79" s="34">
        <v>5941</v>
      </c>
      <c r="E79" s="34">
        <v>5941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</row>
    <row r="80" spans="1:11" ht="15" customHeight="1">
      <c r="A80" s="32">
        <f t="shared" si="1"/>
        <v>80</v>
      </c>
      <c r="B80" s="33" t="s">
        <v>239</v>
      </c>
      <c r="C80" s="33" t="s">
        <v>240</v>
      </c>
      <c r="D80" s="34">
        <v>128</v>
      </c>
      <c r="E80" s="34">
        <v>128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</row>
    <row r="81" spans="1:11" ht="15" customHeight="1">
      <c r="A81" s="32">
        <f t="shared" si="1"/>
        <v>81</v>
      </c>
      <c r="B81" s="33" t="s">
        <v>241</v>
      </c>
      <c r="C81" s="33" t="s">
        <v>242</v>
      </c>
      <c r="D81" s="34">
        <v>128</v>
      </c>
      <c r="E81" s="34">
        <v>128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</row>
    <row r="82" spans="1:11" ht="15" customHeight="1">
      <c r="A82" s="32">
        <f t="shared" si="1"/>
        <v>82</v>
      </c>
      <c r="B82" s="33" t="s">
        <v>243</v>
      </c>
      <c r="C82" s="33" t="s">
        <v>244</v>
      </c>
      <c r="D82" s="34">
        <v>128</v>
      </c>
      <c r="E82" s="34">
        <v>128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</row>
    <row r="83" spans="1:11" ht="15" customHeight="1">
      <c r="A83" s="32">
        <f t="shared" si="1"/>
        <v>83</v>
      </c>
      <c r="B83" s="33" t="s">
        <v>245</v>
      </c>
      <c r="C83" s="33" t="s">
        <v>246</v>
      </c>
      <c r="D83" s="34">
        <v>611.75</v>
      </c>
      <c r="E83" s="34">
        <v>611.75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</row>
    <row r="84" spans="1:11" ht="15" customHeight="1">
      <c r="A84" s="32">
        <f t="shared" si="1"/>
        <v>84</v>
      </c>
      <c r="B84" s="33" t="s">
        <v>247</v>
      </c>
      <c r="C84" s="33" t="s">
        <v>248</v>
      </c>
      <c r="D84" s="34">
        <v>611.75</v>
      </c>
      <c r="E84" s="34">
        <v>611.75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</row>
    <row r="85" spans="1:11" ht="15" customHeight="1">
      <c r="A85" s="32">
        <f t="shared" si="1"/>
        <v>85</v>
      </c>
      <c r="B85" s="33" t="s">
        <v>249</v>
      </c>
      <c r="C85" s="33" t="s">
        <v>250</v>
      </c>
      <c r="D85" s="34">
        <v>611.75</v>
      </c>
      <c r="E85" s="34">
        <v>611.75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</row>
    <row r="86" spans="1:11" ht="15" customHeight="1">
      <c r="A86" s="32">
        <f t="shared" si="1"/>
        <v>86</v>
      </c>
      <c r="B86" s="33" t="s">
        <v>251</v>
      </c>
      <c r="C86" s="33" t="s">
        <v>252</v>
      </c>
      <c r="D86" s="34">
        <v>0.21</v>
      </c>
      <c r="E86" s="34">
        <v>0.21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</row>
    <row r="87" spans="1:11" ht="15" customHeight="1">
      <c r="A87" s="32">
        <f t="shared" si="1"/>
        <v>87</v>
      </c>
      <c r="B87" s="33" t="s">
        <v>253</v>
      </c>
      <c r="C87" s="33" t="s">
        <v>254</v>
      </c>
      <c r="D87" s="34">
        <v>0.21</v>
      </c>
      <c r="E87" s="34">
        <v>0.21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</row>
    <row r="88" spans="1:11" ht="15" customHeight="1">
      <c r="A88" s="32">
        <f t="shared" si="1"/>
        <v>88</v>
      </c>
      <c r="B88" s="33" t="s">
        <v>255</v>
      </c>
      <c r="C88" s="33" t="s">
        <v>256</v>
      </c>
      <c r="D88" s="34">
        <v>0.21</v>
      </c>
      <c r="E88" s="34">
        <v>0.21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8"/>
  <sheetViews>
    <sheetView showZeros="0" zoomScaleSheetLayoutView="100" zoomScalePageLayoutView="0" workbookViewId="0" topLeftCell="A1">
      <selection activeCell="F22" sqref="F22"/>
    </sheetView>
  </sheetViews>
  <sheetFormatPr defaultColWidth="9.33203125" defaultRowHeight="15" customHeight="1"/>
  <cols>
    <col min="1" max="1" width="8.33203125" style="20" customWidth="1"/>
    <col min="2" max="2" width="19.16015625" style="21" customWidth="1"/>
    <col min="3" max="3" width="33.33203125" style="21" customWidth="1"/>
    <col min="4" max="9" width="16.66015625" style="22" customWidth="1"/>
    <col min="10" max="255" width="10" style="12" customWidth="1"/>
    <col min="256" max="16384" width="10" style="12" bestFit="1" customWidth="1"/>
  </cols>
  <sheetData>
    <row r="1" spans="1:9" s="11" customFormat="1" ht="37.5" customHeight="1">
      <c r="A1" s="48" t="s">
        <v>6</v>
      </c>
      <c r="B1" s="49"/>
      <c r="C1" s="49"/>
      <c r="D1" s="49"/>
      <c r="E1" s="49"/>
      <c r="F1" s="49"/>
      <c r="G1" s="49"/>
      <c r="H1" s="50"/>
      <c r="I1" s="49"/>
    </row>
    <row r="2" spans="1:9" s="11" customFormat="1" ht="15" customHeight="1">
      <c r="A2" s="51" t="s">
        <v>19</v>
      </c>
      <c r="B2" s="49"/>
      <c r="C2" s="49"/>
      <c r="D2" s="49"/>
      <c r="E2" s="51"/>
      <c r="F2" s="50" t="s">
        <v>20</v>
      </c>
      <c r="G2" s="49"/>
      <c r="H2" s="50" t="s">
        <v>21</v>
      </c>
      <c r="I2" s="49"/>
    </row>
    <row r="3" spans="1:9" s="11" customFormat="1" ht="15" customHeight="1">
      <c r="A3" s="52" t="s">
        <v>22</v>
      </c>
      <c r="B3" s="52" t="s">
        <v>77</v>
      </c>
      <c r="C3" s="52"/>
      <c r="D3" s="52" t="s">
        <v>257</v>
      </c>
      <c r="E3" s="52" t="s">
        <v>258</v>
      </c>
      <c r="F3" s="52" t="s">
        <v>259</v>
      </c>
      <c r="G3" s="52" t="s">
        <v>260</v>
      </c>
      <c r="H3" s="52" t="s">
        <v>261</v>
      </c>
      <c r="I3" s="52" t="s">
        <v>262</v>
      </c>
    </row>
    <row r="4" spans="1:9" s="11" customFormat="1" ht="15" customHeight="1">
      <c r="A4" s="52"/>
      <c r="B4" s="14" t="s">
        <v>85</v>
      </c>
      <c r="C4" s="14" t="s">
        <v>86</v>
      </c>
      <c r="D4" s="52"/>
      <c r="E4" s="52"/>
      <c r="F4" s="52"/>
      <c r="G4" s="52"/>
      <c r="H4" s="52"/>
      <c r="I4" s="52"/>
    </row>
    <row r="5" spans="1:9" s="11" customFormat="1" ht="15" customHeight="1">
      <c r="A5" s="14" t="s">
        <v>26</v>
      </c>
      <c r="B5" s="14" t="s">
        <v>29</v>
      </c>
      <c r="C5" s="14" t="s">
        <v>30</v>
      </c>
      <c r="D5" s="14" t="s">
        <v>31</v>
      </c>
      <c r="E5" s="14" t="s">
        <v>32</v>
      </c>
      <c r="F5" s="14" t="s">
        <v>89</v>
      </c>
      <c r="G5" s="14" t="s">
        <v>90</v>
      </c>
      <c r="H5" s="14" t="s">
        <v>91</v>
      </c>
      <c r="I5" s="14" t="s">
        <v>92</v>
      </c>
    </row>
    <row r="6" spans="1:9" s="12" customFormat="1" ht="15" customHeight="1">
      <c r="A6" s="15">
        <f aca="true" t="shared" si="0" ref="A6:A69">ROW()</f>
        <v>6</v>
      </c>
      <c r="B6" s="16" t="s">
        <v>47</v>
      </c>
      <c r="C6" s="16" t="s">
        <v>95</v>
      </c>
      <c r="D6" s="17">
        <v>27233.16</v>
      </c>
      <c r="E6" s="17">
        <v>11321.32</v>
      </c>
      <c r="F6" s="17">
        <v>15911.84</v>
      </c>
      <c r="G6" s="17">
        <v>0</v>
      </c>
      <c r="H6" s="17">
        <v>0</v>
      </c>
      <c r="I6" s="17">
        <v>0</v>
      </c>
    </row>
    <row r="7" spans="1:9" s="12" customFormat="1" ht="15" customHeight="1">
      <c r="A7" s="15">
        <f t="shared" si="0"/>
        <v>7</v>
      </c>
      <c r="B7" s="16" t="s">
        <v>96</v>
      </c>
      <c r="C7" s="16" t="s">
        <v>97</v>
      </c>
      <c r="D7" s="17">
        <v>685.2</v>
      </c>
      <c r="E7" s="17">
        <v>677.2</v>
      </c>
      <c r="F7" s="17">
        <v>8</v>
      </c>
      <c r="G7" s="17">
        <v>0</v>
      </c>
      <c r="H7" s="17">
        <v>0</v>
      </c>
      <c r="I7" s="17">
        <v>0</v>
      </c>
    </row>
    <row r="8" spans="1:9" s="12" customFormat="1" ht="15" customHeight="1">
      <c r="A8" s="15">
        <f t="shared" si="0"/>
        <v>8</v>
      </c>
      <c r="B8" s="16" t="s">
        <v>98</v>
      </c>
      <c r="C8" s="16" t="s">
        <v>99</v>
      </c>
      <c r="D8" s="17">
        <v>685.2</v>
      </c>
      <c r="E8" s="17">
        <v>677.2</v>
      </c>
      <c r="F8" s="17">
        <v>8</v>
      </c>
      <c r="G8" s="17">
        <v>0</v>
      </c>
      <c r="H8" s="17">
        <v>0</v>
      </c>
      <c r="I8" s="17">
        <v>0</v>
      </c>
    </row>
    <row r="9" spans="1:9" s="12" customFormat="1" ht="15" customHeight="1">
      <c r="A9" s="15">
        <f t="shared" si="0"/>
        <v>9</v>
      </c>
      <c r="B9" s="16" t="s">
        <v>100</v>
      </c>
      <c r="C9" s="16" t="s">
        <v>101</v>
      </c>
      <c r="D9" s="17">
        <v>677.2</v>
      </c>
      <c r="E9" s="17">
        <v>677.2</v>
      </c>
      <c r="F9" s="17">
        <v>0</v>
      </c>
      <c r="G9" s="17">
        <v>0</v>
      </c>
      <c r="H9" s="17">
        <v>0</v>
      </c>
      <c r="I9" s="17">
        <v>0</v>
      </c>
    </row>
    <row r="10" spans="1:9" s="12" customFormat="1" ht="15" customHeight="1">
      <c r="A10" s="15">
        <f t="shared" si="0"/>
        <v>10</v>
      </c>
      <c r="B10" s="16" t="s">
        <v>102</v>
      </c>
      <c r="C10" s="16" t="s">
        <v>103</v>
      </c>
      <c r="D10" s="17">
        <v>8</v>
      </c>
      <c r="E10" s="17">
        <v>0</v>
      </c>
      <c r="F10" s="17">
        <v>8</v>
      </c>
      <c r="G10" s="17">
        <v>0</v>
      </c>
      <c r="H10" s="17">
        <v>0</v>
      </c>
      <c r="I10" s="17">
        <v>0</v>
      </c>
    </row>
    <row r="11" spans="1:9" s="12" customFormat="1" ht="15" customHeight="1">
      <c r="A11" s="15">
        <f t="shared" si="0"/>
        <v>11</v>
      </c>
      <c r="B11" s="16" t="s">
        <v>104</v>
      </c>
      <c r="C11" s="16" t="s">
        <v>105</v>
      </c>
      <c r="D11" s="17">
        <v>9244.87</v>
      </c>
      <c r="E11" s="17">
        <v>6525.26</v>
      </c>
      <c r="F11" s="17">
        <v>2719.61</v>
      </c>
      <c r="G11" s="17">
        <v>0</v>
      </c>
      <c r="H11" s="17">
        <v>0</v>
      </c>
      <c r="I11" s="17">
        <v>0</v>
      </c>
    </row>
    <row r="12" spans="1:9" s="12" customFormat="1" ht="15" customHeight="1">
      <c r="A12" s="15">
        <f t="shared" si="0"/>
        <v>12</v>
      </c>
      <c r="B12" s="16" t="s">
        <v>106</v>
      </c>
      <c r="C12" s="16" t="s">
        <v>107</v>
      </c>
      <c r="D12" s="17">
        <v>7158.02</v>
      </c>
      <c r="E12" s="17">
        <v>6525.26</v>
      </c>
      <c r="F12" s="17">
        <v>632.76</v>
      </c>
      <c r="G12" s="17">
        <v>0</v>
      </c>
      <c r="H12" s="17">
        <v>0</v>
      </c>
      <c r="I12" s="17">
        <v>0</v>
      </c>
    </row>
    <row r="13" spans="1:9" s="12" customFormat="1" ht="15" customHeight="1">
      <c r="A13" s="15">
        <f t="shared" si="0"/>
        <v>13</v>
      </c>
      <c r="B13" s="16" t="s">
        <v>108</v>
      </c>
      <c r="C13" s="16" t="s">
        <v>109</v>
      </c>
      <c r="D13" s="17">
        <v>74.54</v>
      </c>
      <c r="E13" s="17">
        <v>0</v>
      </c>
      <c r="F13" s="17">
        <v>74.54</v>
      </c>
      <c r="G13" s="17">
        <v>0</v>
      </c>
      <c r="H13" s="17">
        <v>0</v>
      </c>
      <c r="I13" s="17">
        <v>0</v>
      </c>
    </row>
    <row r="14" spans="1:9" s="12" customFormat="1" ht="15" customHeight="1">
      <c r="A14" s="15">
        <f t="shared" si="0"/>
        <v>14</v>
      </c>
      <c r="B14" s="16" t="s">
        <v>110</v>
      </c>
      <c r="C14" s="16" t="s">
        <v>111</v>
      </c>
      <c r="D14" s="17">
        <v>4386.37</v>
      </c>
      <c r="E14" s="17">
        <v>4386.37</v>
      </c>
      <c r="F14" s="17">
        <v>0</v>
      </c>
      <c r="G14" s="17">
        <v>0</v>
      </c>
      <c r="H14" s="17">
        <v>0</v>
      </c>
      <c r="I14" s="17">
        <v>0</v>
      </c>
    </row>
    <row r="15" spans="1:9" s="12" customFormat="1" ht="15" customHeight="1">
      <c r="A15" s="15">
        <f t="shared" si="0"/>
        <v>15</v>
      </c>
      <c r="B15" s="16" t="s">
        <v>112</v>
      </c>
      <c r="C15" s="16" t="s">
        <v>113</v>
      </c>
      <c r="D15" s="17">
        <v>2138.89</v>
      </c>
      <c r="E15" s="17">
        <v>2138.89</v>
      </c>
      <c r="F15" s="17">
        <v>0</v>
      </c>
      <c r="G15" s="17">
        <v>0</v>
      </c>
      <c r="H15" s="17">
        <v>0</v>
      </c>
      <c r="I15" s="17">
        <v>0</v>
      </c>
    </row>
    <row r="16" spans="1:9" s="12" customFormat="1" ht="15" customHeight="1">
      <c r="A16" s="15">
        <f t="shared" si="0"/>
        <v>16</v>
      </c>
      <c r="B16" s="16" t="s">
        <v>114</v>
      </c>
      <c r="C16" s="16" t="s">
        <v>115</v>
      </c>
      <c r="D16" s="17">
        <v>558.23</v>
      </c>
      <c r="E16" s="17">
        <v>0</v>
      </c>
      <c r="F16" s="17">
        <v>558.23</v>
      </c>
      <c r="G16" s="17">
        <v>0</v>
      </c>
      <c r="H16" s="17">
        <v>0</v>
      </c>
      <c r="I16" s="17">
        <v>0</v>
      </c>
    </row>
    <row r="17" spans="1:9" s="12" customFormat="1" ht="15" customHeight="1">
      <c r="A17" s="15">
        <f t="shared" si="0"/>
        <v>17</v>
      </c>
      <c r="B17" s="16" t="s">
        <v>116</v>
      </c>
      <c r="C17" s="16" t="s">
        <v>117</v>
      </c>
      <c r="D17" s="17">
        <v>2086.84</v>
      </c>
      <c r="E17" s="17">
        <v>0</v>
      </c>
      <c r="F17" s="17">
        <v>2086.84</v>
      </c>
      <c r="G17" s="17">
        <v>0</v>
      </c>
      <c r="H17" s="17">
        <v>0</v>
      </c>
      <c r="I17" s="17">
        <v>0</v>
      </c>
    </row>
    <row r="18" spans="1:9" s="12" customFormat="1" ht="15" customHeight="1">
      <c r="A18" s="15">
        <f t="shared" si="0"/>
        <v>18</v>
      </c>
      <c r="B18" s="16" t="s">
        <v>118</v>
      </c>
      <c r="C18" s="16" t="s">
        <v>119</v>
      </c>
      <c r="D18" s="17">
        <v>51.75</v>
      </c>
      <c r="E18" s="17">
        <v>0</v>
      </c>
      <c r="F18" s="17">
        <v>51.75</v>
      </c>
      <c r="G18" s="17">
        <v>0</v>
      </c>
      <c r="H18" s="17">
        <v>0</v>
      </c>
      <c r="I18" s="17">
        <v>0</v>
      </c>
    </row>
    <row r="19" spans="1:9" s="12" customFormat="1" ht="15" customHeight="1">
      <c r="A19" s="15">
        <f t="shared" si="0"/>
        <v>19</v>
      </c>
      <c r="B19" s="16" t="s">
        <v>120</v>
      </c>
      <c r="C19" s="16" t="s">
        <v>121</v>
      </c>
      <c r="D19" s="17">
        <v>130</v>
      </c>
      <c r="E19" s="17">
        <v>0</v>
      </c>
      <c r="F19" s="17">
        <v>130</v>
      </c>
      <c r="G19" s="17">
        <v>0</v>
      </c>
      <c r="H19" s="17">
        <v>0</v>
      </c>
      <c r="I19" s="17">
        <v>0</v>
      </c>
    </row>
    <row r="20" spans="1:9" s="12" customFormat="1" ht="15" customHeight="1">
      <c r="A20" s="15">
        <f t="shared" si="0"/>
        <v>20</v>
      </c>
      <c r="B20" s="16" t="s">
        <v>122</v>
      </c>
      <c r="C20" s="16" t="s">
        <v>123</v>
      </c>
      <c r="D20" s="17">
        <v>1548.25</v>
      </c>
      <c r="E20" s="17">
        <v>0</v>
      </c>
      <c r="F20" s="17">
        <v>1548.25</v>
      </c>
      <c r="G20" s="17">
        <v>0</v>
      </c>
      <c r="H20" s="17">
        <v>0</v>
      </c>
      <c r="I20" s="17">
        <v>0</v>
      </c>
    </row>
    <row r="21" spans="1:9" s="12" customFormat="1" ht="15" customHeight="1">
      <c r="A21" s="15">
        <f t="shared" si="0"/>
        <v>21</v>
      </c>
      <c r="B21" s="16" t="s">
        <v>124</v>
      </c>
      <c r="C21" s="16" t="s">
        <v>125</v>
      </c>
      <c r="D21" s="17">
        <v>21.76</v>
      </c>
      <c r="E21" s="17">
        <v>0</v>
      </c>
      <c r="F21" s="17">
        <v>21.76</v>
      </c>
      <c r="G21" s="17">
        <v>0</v>
      </c>
      <c r="H21" s="17">
        <v>0</v>
      </c>
      <c r="I21" s="17">
        <v>0</v>
      </c>
    </row>
    <row r="22" spans="1:9" s="12" customFormat="1" ht="15" customHeight="1">
      <c r="A22" s="15">
        <f t="shared" si="0"/>
        <v>22</v>
      </c>
      <c r="B22" s="16" t="s">
        <v>126</v>
      </c>
      <c r="C22" s="16" t="s">
        <v>127</v>
      </c>
      <c r="D22" s="17">
        <v>335.08</v>
      </c>
      <c r="E22" s="17">
        <v>0</v>
      </c>
      <c r="F22" s="17">
        <v>335.08</v>
      </c>
      <c r="G22" s="17">
        <v>0</v>
      </c>
      <c r="H22" s="17">
        <v>0</v>
      </c>
      <c r="I22" s="17">
        <v>0</v>
      </c>
    </row>
    <row r="23" spans="1:9" s="12" customFormat="1" ht="15" customHeight="1">
      <c r="A23" s="15">
        <f t="shared" si="0"/>
        <v>23</v>
      </c>
      <c r="B23" s="16" t="s">
        <v>128</v>
      </c>
      <c r="C23" s="16" t="s">
        <v>129</v>
      </c>
      <c r="D23" s="17">
        <v>15.5</v>
      </c>
      <c r="E23" s="17">
        <v>0</v>
      </c>
      <c r="F23" s="17">
        <v>15.5</v>
      </c>
      <c r="G23" s="17">
        <v>0</v>
      </c>
      <c r="H23" s="17">
        <v>0</v>
      </c>
      <c r="I23" s="17">
        <v>0</v>
      </c>
    </row>
    <row r="24" spans="1:9" s="12" customFormat="1" ht="15" customHeight="1">
      <c r="A24" s="15">
        <f t="shared" si="0"/>
        <v>24</v>
      </c>
      <c r="B24" s="16" t="s">
        <v>130</v>
      </c>
      <c r="C24" s="16" t="s">
        <v>131</v>
      </c>
      <c r="D24" s="17">
        <v>13</v>
      </c>
      <c r="E24" s="17">
        <v>0</v>
      </c>
      <c r="F24" s="17">
        <v>13</v>
      </c>
      <c r="G24" s="17">
        <v>0</v>
      </c>
      <c r="H24" s="17">
        <v>0</v>
      </c>
      <c r="I24" s="17">
        <v>0</v>
      </c>
    </row>
    <row r="25" spans="1:9" s="12" customFormat="1" ht="15" customHeight="1">
      <c r="A25" s="15">
        <f t="shared" si="0"/>
        <v>25</v>
      </c>
      <c r="B25" s="16" t="s">
        <v>132</v>
      </c>
      <c r="C25" s="16" t="s">
        <v>133</v>
      </c>
      <c r="D25" s="17">
        <v>10</v>
      </c>
      <c r="E25" s="17">
        <v>0</v>
      </c>
      <c r="F25" s="17">
        <v>10</v>
      </c>
      <c r="G25" s="17">
        <v>0</v>
      </c>
      <c r="H25" s="17">
        <v>0</v>
      </c>
      <c r="I25" s="17">
        <v>0</v>
      </c>
    </row>
    <row r="26" spans="1:9" s="12" customFormat="1" ht="15" customHeight="1">
      <c r="A26" s="15">
        <f t="shared" si="0"/>
        <v>26</v>
      </c>
      <c r="B26" s="16" t="s">
        <v>134</v>
      </c>
      <c r="C26" s="16" t="s">
        <v>135</v>
      </c>
      <c r="D26" s="17">
        <v>3</v>
      </c>
      <c r="E26" s="17">
        <v>0</v>
      </c>
      <c r="F26" s="17">
        <v>3</v>
      </c>
      <c r="G26" s="17">
        <v>0</v>
      </c>
      <c r="H26" s="17">
        <v>0</v>
      </c>
      <c r="I26" s="17">
        <v>0</v>
      </c>
    </row>
    <row r="27" spans="1:9" s="12" customFormat="1" ht="15" customHeight="1">
      <c r="A27" s="15">
        <f t="shared" si="0"/>
        <v>27</v>
      </c>
      <c r="B27" s="16" t="s">
        <v>136</v>
      </c>
      <c r="C27" s="16" t="s">
        <v>137</v>
      </c>
      <c r="D27" s="17">
        <v>2.5</v>
      </c>
      <c r="E27" s="17">
        <v>0</v>
      </c>
      <c r="F27" s="17">
        <v>2.5</v>
      </c>
      <c r="G27" s="17">
        <v>0</v>
      </c>
      <c r="H27" s="17">
        <v>0</v>
      </c>
      <c r="I27" s="17">
        <v>0</v>
      </c>
    </row>
    <row r="28" spans="1:9" s="12" customFormat="1" ht="15" customHeight="1">
      <c r="A28" s="15">
        <f t="shared" si="0"/>
        <v>28</v>
      </c>
      <c r="B28" s="16" t="s">
        <v>138</v>
      </c>
      <c r="C28" s="16" t="s">
        <v>137</v>
      </c>
      <c r="D28" s="17">
        <v>2.5</v>
      </c>
      <c r="E28" s="17">
        <v>0</v>
      </c>
      <c r="F28" s="17">
        <v>2.5</v>
      </c>
      <c r="G28" s="17">
        <v>0</v>
      </c>
      <c r="H28" s="17">
        <v>0</v>
      </c>
      <c r="I28" s="17">
        <v>0</v>
      </c>
    </row>
    <row r="29" spans="1:9" s="12" customFormat="1" ht="15" customHeight="1">
      <c r="A29" s="15">
        <f t="shared" si="0"/>
        <v>29</v>
      </c>
      <c r="B29" s="16" t="s">
        <v>139</v>
      </c>
      <c r="C29" s="16" t="s">
        <v>140</v>
      </c>
      <c r="D29" s="17">
        <f>D30+D32+D36+D42+D44+D46+D48+D51+D54</f>
        <v>5419.430000000001</v>
      </c>
      <c r="E29" s="17">
        <v>2464.13</v>
      </c>
      <c r="F29" s="17">
        <f>F30+F32+F36+F42+F44+F46+F48+F51+F54</f>
        <v>2955.3</v>
      </c>
      <c r="G29" s="17">
        <v>0</v>
      </c>
      <c r="H29" s="17">
        <v>0</v>
      </c>
      <c r="I29" s="17">
        <v>0</v>
      </c>
    </row>
    <row r="30" spans="1:9" s="12" customFormat="1" ht="15" customHeight="1">
      <c r="A30" s="15">
        <f t="shared" si="0"/>
        <v>30</v>
      </c>
      <c r="B30" s="16" t="s">
        <v>141</v>
      </c>
      <c r="C30" s="16" t="s">
        <v>142</v>
      </c>
      <c r="D30" s="17">
        <v>54.05</v>
      </c>
      <c r="E30" s="17">
        <v>0</v>
      </c>
      <c r="F30" s="17">
        <v>54.05</v>
      </c>
      <c r="G30" s="17">
        <v>0</v>
      </c>
      <c r="H30" s="17">
        <v>0</v>
      </c>
      <c r="I30" s="17">
        <v>0</v>
      </c>
    </row>
    <row r="31" spans="1:9" s="12" customFormat="1" ht="15" customHeight="1">
      <c r="A31" s="15">
        <f t="shared" si="0"/>
        <v>31</v>
      </c>
      <c r="B31" s="16" t="s">
        <v>143</v>
      </c>
      <c r="C31" s="16" t="s">
        <v>144</v>
      </c>
      <c r="D31" s="17">
        <v>54.05</v>
      </c>
      <c r="E31" s="17">
        <v>0</v>
      </c>
      <c r="F31" s="17">
        <v>54.05</v>
      </c>
      <c r="G31" s="17">
        <v>0</v>
      </c>
      <c r="H31" s="17">
        <v>0</v>
      </c>
      <c r="I31" s="17">
        <v>0</v>
      </c>
    </row>
    <row r="32" spans="1:9" s="12" customFormat="1" ht="15" customHeight="1">
      <c r="A32" s="15">
        <f t="shared" si="0"/>
        <v>32</v>
      </c>
      <c r="B32" s="16" t="s">
        <v>145</v>
      </c>
      <c r="C32" s="16" t="s">
        <v>146</v>
      </c>
      <c r="D32" s="17">
        <v>2464.13</v>
      </c>
      <c r="E32" s="17">
        <v>2464.13</v>
      </c>
      <c r="F32" s="17">
        <v>0</v>
      </c>
      <c r="G32" s="17">
        <v>0</v>
      </c>
      <c r="H32" s="17">
        <v>0</v>
      </c>
      <c r="I32" s="17">
        <v>0</v>
      </c>
    </row>
    <row r="33" spans="1:9" s="12" customFormat="1" ht="15" customHeight="1">
      <c r="A33" s="15">
        <f t="shared" si="0"/>
        <v>33</v>
      </c>
      <c r="B33" s="16" t="s">
        <v>147</v>
      </c>
      <c r="C33" s="16" t="s">
        <v>148</v>
      </c>
      <c r="D33" s="17">
        <v>1240.64</v>
      </c>
      <c r="E33" s="17">
        <v>1240.64</v>
      </c>
      <c r="F33" s="17">
        <v>0</v>
      </c>
      <c r="G33" s="17">
        <v>0</v>
      </c>
      <c r="H33" s="17">
        <v>0</v>
      </c>
      <c r="I33" s="17">
        <v>0</v>
      </c>
    </row>
    <row r="34" spans="1:9" s="12" customFormat="1" ht="15" customHeight="1">
      <c r="A34" s="15">
        <f t="shared" si="0"/>
        <v>34</v>
      </c>
      <c r="B34" s="16" t="s">
        <v>149</v>
      </c>
      <c r="C34" s="16" t="s">
        <v>150</v>
      </c>
      <c r="D34" s="17">
        <v>815.66</v>
      </c>
      <c r="E34" s="17">
        <v>815.66</v>
      </c>
      <c r="F34" s="17">
        <v>0</v>
      </c>
      <c r="G34" s="17">
        <v>0</v>
      </c>
      <c r="H34" s="17">
        <v>0</v>
      </c>
      <c r="I34" s="17">
        <v>0</v>
      </c>
    </row>
    <row r="35" spans="1:9" s="12" customFormat="1" ht="15" customHeight="1">
      <c r="A35" s="15">
        <f t="shared" si="0"/>
        <v>35</v>
      </c>
      <c r="B35" s="16" t="s">
        <v>151</v>
      </c>
      <c r="C35" s="16" t="s">
        <v>152</v>
      </c>
      <c r="D35" s="17">
        <v>407.83</v>
      </c>
      <c r="E35" s="17">
        <v>407.83</v>
      </c>
      <c r="F35" s="17">
        <v>0</v>
      </c>
      <c r="G35" s="17">
        <v>0</v>
      </c>
      <c r="H35" s="17">
        <v>0</v>
      </c>
      <c r="I35" s="17">
        <v>0</v>
      </c>
    </row>
    <row r="36" spans="1:9" s="12" customFormat="1" ht="15" customHeight="1">
      <c r="A36" s="15">
        <f t="shared" si="0"/>
        <v>36</v>
      </c>
      <c r="B36" s="16" t="s">
        <v>153</v>
      </c>
      <c r="C36" s="16" t="s">
        <v>154</v>
      </c>
      <c r="D36" s="17">
        <f>SUM(D37:D41)</f>
        <v>914.55</v>
      </c>
      <c r="E36" s="17">
        <v>0</v>
      </c>
      <c r="F36" s="17">
        <f>SUM(F37:F41)</f>
        <v>914.55</v>
      </c>
      <c r="G36" s="17">
        <v>0</v>
      </c>
      <c r="H36" s="17">
        <v>0</v>
      </c>
      <c r="I36" s="17">
        <v>0</v>
      </c>
    </row>
    <row r="37" spans="1:9" s="12" customFormat="1" ht="15" customHeight="1">
      <c r="A37" s="15">
        <f t="shared" si="0"/>
        <v>37</v>
      </c>
      <c r="B37" s="16" t="s">
        <v>155</v>
      </c>
      <c r="C37" s="16" t="s">
        <v>156</v>
      </c>
      <c r="D37" s="17">
        <v>17</v>
      </c>
      <c r="E37" s="17">
        <v>0</v>
      </c>
      <c r="F37" s="17">
        <v>17</v>
      </c>
      <c r="G37" s="17">
        <v>0</v>
      </c>
      <c r="H37" s="17">
        <v>0</v>
      </c>
      <c r="I37" s="17">
        <v>0</v>
      </c>
    </row>
    <row r="38" spans="1:9" s="12" customFormat="1" ht="15" customHeight="1">
      <c r="A38" s="15">
        <f t="shared" si="0"/>
        <v>38</v>
      </c>
      <c r="B38" s="16" t="s">
        <v>157</v>
      </c>
      <c r="C38" s="16" t="s">
        <v>158</v>
      </c>
      <c r="D38" s="17">
        <v>112</v>
      </c>
      <c r="E38" s="17">
        <v>0</v>
      </c>
      <c r="F38" s="17">
        <v>112</v>
      </c>
      <c r="G38" s="17">
        <v>0</v>
      </c>
      <c r="H38" s="17">
        <v>0</v>
      </c>
      <c r="I38" s="17">
        <v>0</v>
      </c>
    </row>
    <row r="39" spans="1:9" s="12" customFormat="1" ht="15" customHeight="1">
      <c r="A39" s="15">
        <f t="shared" si="0"/>
        <v>39</v>
      </c>
      <c r="B39" s="16" t="s">
        <v>159</v>
      </c>
      <c r="C39" s="16" t="s">
        <v>160</v>
      </c>
      <c r="D39" s="17">
        <f>211+433</f>
        <v>644</v>
      </c>
      <c r="E39" s="17">
        <v>0</v>
      </c>
      <c r="F39" s="17">
        <f>211+433</f>
        <v>644</v>
      </c>
      <c r="G39" s="17">
        <v>0</v>
      </c>
      <c r="H39" s="17">
        <v>0</v>
      </c>
      <c r="I39" s="17">
        <v>0</v>
      </c>
    </row>
    <row r="40" spans="1:9" s="12" customFormat="1" ht="15" customHeight="1">
      <c r="A40" s="15">
        <f t="shared" si="0"/>
        <v>40</v>
      </c>
      <c r="B40" s="16" t="s">
        <v>161</v>
      </c>
      <c r="C40" s="16" t="s">
        <v>162</v>
      </c>
      <c r="D40" s="17">
        <v>71.55</v>
      </c>
      <c r="E40" s="17">
        <v>0</v>
      </c>
      <c r="F40" s="17">
        <v>71.55</v>
      </c>
      <c r="G40" s="17">
        <v>0</v>
      </c>
      <c r="H40" s="17">
        <v>0</v>
      </c>
      <c r="I40" s="17">
        <v>0</v>
      </c>
    </row>
    <row r="41" spans="1:9" s="12" customFormat="1" ht="15" customHeight="1">
      <c r="A41" s="15">
        <f t="shared" si="0"/>
        <v>41</v>
      </c>
      <c r="B41" s="16" t="s">
        <v>163</v>
      </c>
      <c r="C41" s="16" t="s">
        <v>164</v>
      </c>
      <c r="D41" s="17">
        <v>70</v>
      </c>
      <c r="E41" s="17">
        <v>0</v>
      </c>
      <c r="F41" s="17">
        <v>70</v>
      </c>
      <c r="G41" s="17">
        <v>0</v>
      </c>
      <c r="H41" s="17">
        <v>0</v>
      </c>
      <c r="I41" s="17">
        <v>0</v>
      </c>
    </row>
    <row r="42" spans="1:9" s="12" customFormat="1" ht="15" customHeight="1">
      <c r="A42" s="15">
        <f t="shared" si="0"/>
        <v>42</v>
      </c>
      <c r="B42" s="16" t="s">
        <v>165</v>
      </c>
      <c r="C42" s="16" t="s">
        <v>166</v>
      </c>
      <c r="D42" s="17">
        <v>386.86</v>
      </c>
      <c r="E42" s="17">
        <v>0</v>
      </c>
      <c r="F42" s="17">
        <v>386.86</v>
      </c>
      <c r="G42" s="17">
        <v>0</v>
      </c>
      <c r="H42" s="17">
        <v>0</v>
      </c>
      <c r="I42" s="17">
        <v>0</v>
      </c>
    </row>
    <row r="43" spans="1:9" s="12" customFormat="1" ht="15" customHeight="1">
      <c r="A43" s="15">
        <f t="shared" si="0"/>
        <v>43</v>
      </c>
      <c r="B43" s="16" t="s">
        <v>167</v>
      </c>
      <c r="C43" s="16" t="s">
        <v>168</v>
      </c>
      <c r="D43" s="17">
        <v>386.86</v>
      </c>
      <c r="E43" s="17">
        <v>0</v>
      </c>
      <c r="F43" s="17">
        <v>386.86</v>
      </c>
      <c r="G43" s="17">
        <v>0</v>
      </c>
      <c r="H43" s="17">
        <v>0</v>
      </c>
      <c r="I43" s="17">
        <v>0</v>
      </c>
    </row>
    <row r="44" spans="1:9" s="12" customFormat="1" ht="15" customHeight="1">
      <c r="A44" s="15">
        <f t="shared" si="0"/>
        <v>44</v>
      </c>
      <c r="B44" s="16" t="s">
        <v>169</v>
      </c>
      <c r="C44" s="16" t="s">
        <v>170</v>
      </c>
      <c r="D44" s="17">
        <v>233.88</v>
      </c>
      <c r="E44" s="17">
        <v>0</v>
      </c>
      <c r="F44" s="17">
        <v>233.88</v>
      </c>
      <c r="G44" s="17">
        <v>0</v>
      </c>
      <c r="H44" s="17">
        <v>0</v>
      </c>
      <c r="I44" s="17">
        <v>0</v>
      </c>
    </row>
    <row r="45" spans="1:9" s="12" customFormat="1" ht="15" customHeight="1">
      <c r="A45" s="15">
        <f t="shared" si="0"/>
        <v>45</v>
      </c>
      <c r="B45" s="16" t="s">
        <v>171</v>
      </c>
      <c r="C45" s="16" t="s">
        <v>172</v>
      </c>
      <c r="D45" s="17">
        <v>233.88</v>
      </c>
      <c r="E45" s="17">
        <v>0</v>
      </c>
      <c r="F45" s="17">
        <v>233.88</v>
      </c>
      <c r="G45" s="17">
        <v>0</v>
      </c>
      <c r="H45" s="17">
        <v>0</v>
      </c>
      <c r="I45" s="17">
        <v>0</v>
      </c>
    </row>
    <row r="46" spans="1:9" s="12" customFormat="1" ht="15" customHeight="1">
      <c r="A46" s="15">
        <f t="shared" si="0"/>
        <v>46</v>
      </c>
      <c r="B46" s="16" t="s">
        <v>173</v>
      </c>
      <c r="C46" s="16" t="s">
        <v>174</v>
      </c>
      <c r="D46" s="17">
        <v>35.24</v>
      </c>
      <c r="E46" s="17">
        <v>0</v>
      </c>
      <c r="F46" s="17">
        <v>35.24</v>
      </c>
      <c r="G46" s="17">
        <v>0</v>
      </c>
      <c r="H46" s="17">
        <v>0</v>
      </c>
      <c r="I46" s="17">
        <v>0</v>
      </c>
    </row>
    <row r="47" spans="1:9" s="12" customFormat="1" ht="15" customHeight="1">
      <c r="A47" s="15">
        <f t="shared" si="0"/>
        <v>47</v>
      </c>
      <c r="B47" s="16" t="s">
        <v>175</v>
      </c>
      <c r="C47" s="16" t="s">
        <v>176</v>
      </c>
      <c r="D47" s="17">
        <v>35.24</v>
      </c>
      <c r="E47" s="17">
        <v>0</v>
      </c>
      <c r="F47" s="17">
        <v>35.24</v>
      </c>
      <c r="G47" s="17">
        <v>0</v>
      </c>
      <c r="H47" s="17">
        <v>0</v>
      </c>
      <c r="I47" s="17">
        <v>0</v>
      </c>
    </row>
    <row r="48" spans="1:9" s="12" customFormat="1" ht="15" customHeight="1">
      <c r="A48" s="15">
        <f t="shared" si="0"/>
        <v>48</v>
      </c>
      <c r="B48" s="16" t="s">
        <v>177</v>
      </c>
      <c r="C48" s="16" t="s">
        <v>178</v>
      </c>
      <c r="D48" s="17">
        <v>130</v>
      </c>
      <c r="E48" s="17">
        <v>0</v>
      </c>
      <c r="F48" s="17">
        <v>130</v>
      </c>
      <c r="G48" s="17">
        <v>0</v>
      </c>
      <c r="H48" s="17">
        <v>0</v>
      </c>
      <c r="I48" s="17">
        <v>0</v>
      </c>
    </row>
    <row r="49" spans="1:9" s="12" customFormat="1" ht="15" customHeight="1">
      <c r="A49" s="15">
        <f t="shared" si="0"/>
        <v>49</v>
      </c>
      <c r="B49" s="16" t="s">
        <v>179</v>
      </c>
      <c r="C49" s="16" t="s">
        <v>180</v>
      </c>
      <c r="D49" s="17">
        <v>60</v>
      </c>
      <c r="E49" s="17">
        <v>0</v>
      </c>
      <c r="F49" s="17">
        <v>60</v>
      </c>
      <c r="G49" s="17">
        <v>0</v>
      </c>
      <c r="H49" s="17">
        <v>0</v>
      </c>
      <c r="I49" s="17">
        <v>0</v>
      </c>
    </row>
    <row r="50" spans="1:9" s="12" customFormat="1" ht="15" customHeight="1">
      <c r="A50" s="15">
        <f t="shared" si="0"/>
        <v>50</v>
      </c>
      <c r="B50" s="16" t="s">
        <v>181</v>
      </c>
      <c r="C50" s="16" t="s">
        <v>182</v>
      </c>
      <c r="D50" s="17">
        <v>70</v>
      </c>
      <c r="E50" s="17">
        <v>0</v>
      </c>
      <c r="F50" s="17">
        <v>70</v>
      </c>
      <c r="G50" s="17">
        <v>0</v>
      </c>
      <c r="H50" s="17">
        <v>0</v>
      </c>
      <c r="I50" s="17">
        <v>0</v>
      </c>
    </row>
    <row r="51" spans="1:9" s="12" customFormat="1" ht="15" customHeight="1">
      <c r="A51" s="15">
        <f t="shared" si="0"/>
        <v>51</v>
      </c>
      <c r="B51" s="16" t="s">
        <v>183</v>
      </c>
      <c r="C51" s="16" t="s">
        <v>184</v>
      </c>
      <c r="D51" s="17">
        <v>857</v>
      </c>
      <c r="E51" s="17">
        <v>0</v>
      </c>
      <c r="F51" s="17">
        <v>857</v>
      </c>
      <c r="G51" s="17">
        <v>0</v>
      </c>
      <c r="H51" s="17">
        <v>0</v>
      </c>
      <c r="I51" s="17">
        <v>0</v>
      </c>
    </row>
    <row r="52" spans="1:9" s="12" customFormat="1" ht="15" customHeight="1">
      <c r="A52" s="15">
        <f t="shared" si="0"/>
        <v>52</v>
      </c>
      <c r="B52" s="16" t="s">
        <v>185</v>
      </c>
      <c r="C52" s="16" t="s">
        <v>186</v>
      </c>
      <c r="D52" s="17">
        <v>17</v>
      </c>
      <c r="E52" s="17">
        <v>0</v>
      </c>
      <c r="F52" s="17">
        <v>17</v>
      </c>
      <c r="G52" s="17">
        <v>0</v>
      </c>
      <c r="H52" s="17">
        <v>0</v>
      </c>
      <c r="I52" s="17">
        <v>0</v>
      </c>
    </row>
    <row r="53" spans="1:9" s="12" customFormat="1" ht="15" customHeight="1">
      <c r="A53" s="15">
        <f t="shared" si="0"/>
        <v>53</v>
      </c>
      <c r="B53" s="16" t="s">
        <v>187</v>
      </c>
      <c r="C53" s="16" t="s">
        <v>188</v>
      </c>
      <c r="D53" s="17">
        <v>840</v>
      </c>
      <c r="E53" s="17">
        <v>0</v>
      </c>
      <c r="F53" s="17">
        <v>840</v>
      </c>
      <c r="G53" s="17">
        <v>0</v>
      </c>
      <c r="H53" s="17">
        <v>0</v>
      </c>
      <c r="I53" s="17">
        <v>0</v>
      </c>
    </row>
    <row r="54" spans="1:9" s="12" customFormat="1" ht="15" customHeight="1">
      <c r="A54" s="15">
        <f t="shared" si="0"/>
        <v>54</v>
      </c>
      <c r="B54" s="16" t="s">
        <v>189</v>
      </c>
      <c r="C54" s="16" t="s">
        <v>190</v>
      </c>
      <c r="D54" s="17">
        <v>343.72</v>
      </c>
      <c r="E54" s="17">
        <v>0</v>
      </c>
      <c r="F54" s="17">
        <v>343.72</v>
      </c>
      <c r="G54" s="17">
        <v>0</v>
      </c>
      <c r="H54" s="17">
        <v>0</v>
      </c>
      <c r="I54" s="17">
        <v>0</v>
      </c>
    </row>
    <row r="55" spans="1:9" s="12" customFormat="1" ht="15" customHeight="1">
      <c r="A55" s="15">
        <f t="shared" si="0"/>
        <v>55</v>
      </c>
      <c r="B55" s="16" t="s">
        <v>191</v>
      </c>
      <c r="C55" s="16" t="s">
        <v>190</v>
      </c>
      <c r="D55" s="17">
        <v>343.72</v>
      </c>
      <c r="E55" s="17">
        <v>0</v>
      </c>
      <c r="F55" s="17">
        <v>343.72</v>
      </c>
      <c r="G55" s="17">
        <v>0</v>
      </c>
      <c r="H55" s="17">
        <v>0</v>
      </c>
      <c r="I55" s="17">
        <v>0</v>
      </c>
    </row>
    <row r="56" spans="1:9" s="12" customFormat="1" ht="15" customHeight="1">
      <c r="A56" s="15">
        <f t="shared" si="0"/>
        <v>56</v>
      </c>
      <c r="B56" s="16" t="s">
        <v>192</v>
      </c>
      <c r="C56" s="16" t="s">
        <v>193</v>
      </c>
      <c r="D56" s="17">
        <v>5187.2</v>
      </c>
      <c r="E56" s="17">
        <v>1042.98</v>
      </c>
      <c r="F56" s="17">
        <v>4144.22</v>
      </c>
      <c r="G56" s="17">
        <v>0</v>
      </c>
      <c r="H56" s="17">
        <v>0</v>
      </c>
      <c r="I56" s="17">
        <v>0</v>
      </c>
    </row>
    <row r="57" spans="1:9" s="12" customFormat="1" ht="15" customHeight="1">
      <c r="A57" s="15">
        <f t="shared" si="0"/>
        <v>57</v>
      </c>
      <c r="B57" s="16" t="s">
        <v>194</v>
      </c>
      <c r="C57" s="16" t="s">
        <v>195</v>
      </c>
      <c r="D57" s="17">
        <v>290.88</v>
      </c>
      <c r="E57" s="17">
        <v>0</v>
      </c>
      <c r="F57" s="17">
        <v>290.88</v>
      </c>
      <c r="G57" s="17">
        <v>0</v>
      </c>
      <c r="H57" s="17">
        <v>0</v>
      </c>
      <c r="I57" s="17">
        <v>0</v>
      </c>
    </row>
    <row r="58" spans="1:9" s="12" customFormat="1" ht="15" customHeight="1">
      <c r="A58" s="15">
        <f t="shared" si="0"/>
        <v>58</v>
      </c>
      <c r="B58" s="16" t="s">
        <v>196</v>
      </c>
      <c r="C58" s="16" t="s">
        <v>197</v>
      </c>
      <c r="D58" s="17">
        <v>290.88</v>
      </c>
      <c r="E58" s="17">
        <v>0</v>
      </c>
      <c r="F58" s="17">
        <v>290.88</v>
      </c>
      <c r="G58" s="17">
        <v>0</v>
      </c>
      <c r="H58" s="17">
        <v>0</v>
      </c>
      <c r="I58" s="17">
        <v>0</v>
      </c>
    </row>
    <row r="59" spans="1:9" s="12" customFormat="1" ht="15" customHeight="1">
      <c r="A59" s="15">
        <f t="shared" si="0"/>
        <v>59</v>
      </c>
      <c r="B59" s="16" t="s">
        <v>198</v>
      </c>
      <c r="C59" s="16" t="s">
        <v>199</v>
      </c>
      <c r="D59" s="17">
        <v>509.09</v>
      </c>
      <c r="E59" s="17">
        <v>0</v>
      </c>
      <c r="F59" s="17">
        <v>509.09</v>
      </c>
      <c r="G59" s="17">
        <v>0</v>
      </c>
      <c r="H59" s="17">
        <v>0</v>
      </c>
      <c r="I59" s="17">
        <v>0</v>
      </c>
    </row>
    <row r="60" spans="1:9" s="12" customFormat="1" ht="15" customHeight="1">
      <c r="A60" s="15">
        <f t="shared" si="0"/>
        <v>60</v>
      </c>
      <c r="B60" s="16" t="s">
        <v>200</v>
      </c>
      <c r="C60" s="16" t="s">
        <v>201</v>
      </c>
      <c r="D60" s="17">
        <v>428.24</v>
      </c>
      <c r="E60" s="17">
        <v>0</v>
      </c>
      <c r="F60" s="17">
        <v>428.24</v>
      </c>
      <c r="G60" s="17">
        <v>0</v>
      </c>
      <c r="H60" s="17">
        <v>0</v>
      </c>
      <c r="I60" s="17">
        <v>0</v>
      </c>
    </row>
    <row r="61" spans="1:9" s="12" customFormat="1" ht="15" customHeight="1">
      <c r="A61" s="15">
        <f t="shared" si="0"/>
        <v>61</v>
      </c>
      <c r="B61" s="16" t="s">
        <v>202</v>
      </c>
      <c r="C61" s="16" t="s">
        <v>203</v>
      </c>
      <c r="D61" s="17">
        <v>80.85</v>
      </c>
      <c r="E61" s="17">
        <v>0</v>
      </c>
      <c r="F61" s="17">
        <v>80.85</v>
      </c>
      <c r="G61" s="17">
        <v>0</v>
      </c>
      <c r="H61" s="17">
        <v>0</v>
      </c>
      <c r="I61" s="17">
        <v>0</v>
      </c>
    </row>
    <row r="62" spans="1:9" s="12" customFormat="1" ht="15" customHeight="1">
      <c r="A62" s="15">
        <f t="shared" si="0"/>
        <v>62</v>
      </c>
      <c r="B62" s="16" t="s">
        <v>204</v>
      </c>
      <c r="C62" s="16" t="s">
        <v>205</v>
      </c>
      <c r="D62" s="17">
        <v>1068.25</v>
      </c>
      <c r="E62" s="17">
        <v>0</v>
      </c>
      <c r="F62" s="17">
        <v>1068.25</v>
      </c>
      <c r="G62" s="17">
        <v>0</v>
      </c>
      <c r="H62" s="17">
        <v>0</v>
      </c>
      <c r="I62" s="17">
        <v>0</v>
      </c>
    </row>
    <row r="63" spans="1:9" s="12" customFormat="1" ht="15" customHeight="1">
      <c r="A63" s="15">
        <f t="shared" si="0"/>
        <v>63</v>
      </c>
      <c r="B63" s="16" t="s">
        <v>206</v>
      </c>
      <c r="C63" s="16" t="s">
        <v>207</v>
      </c>
      <c r="D63" s="17">
        <v>965.3</v>
      </c>
      <c r="E63" s="17">
        <v>0</v>
      </c>
      <c r="F63" s="17">
        <v>965.3</v>
      </c>
      <c r="G63" s="17">
        <v>0</v>
      </c>
      <c r="H63" s="17">
        <v>0</v>
      </c>
      <c r="I63" s="17">
        <v>0</v>
      </c>
    </row>
    <row r="64" spans="1:9" s="12" customFormat="1" ht="15" customHeight="1">
      <c r="A64" s="15">
        <f t="shared" si="0"/>
        <v>64</v>
      </c>
      <c r="B64" s="16" t="s">
        <v>208</v>
      </c>
      <c r="C64" s="16" t="s">
        <v>209</v>
      </c>
      <c r="D64" s="17">
        <v>100</v>
      </c>
      <c r="E64" s="17">
        <v>0</v>
      </c>
      <c r="F64" s="17">
        <v>100</v>
      </c>
      <c r="G64" s="17">
        <v>0</v>
      </c>
      <c r="H64" s="17">
        <v>0</v>
      </c>
      <c r="I64" s="17">
        <v>0</v>
      </c>
    </row>
    <row r="65" spans="1:9" s="12" customFormat="1" ht="15" customHeight="1">
      <c r="A65" s="15">
        <f t="shared" si="0"/>
        <v>65</v>
      </c>
      <c r="B65" s="16" t="s">
        <v>210</v>
      </c>
      <c r="C65" s="16" t="s">
        <v>211</v>
      </c>
      <c r="D65" s="17">
        <v>2.95</v>
      </c>
      <c r="E65" s="17">
        <v>0</v>
      </c>
      <c r="F65" s="17">
        <v>2.95</v>
      </c>
      <c r="G65" s="17">
        <v>0</v>
      </c>
      <c r="H65" s="17">
        <v>0</v>
      </c>
      <c r="I65" s="17">
        <v>0</v>
      </c>
    </row>
    <row r="66" spans="1:9" s="12" customFormat="1" ht="15" customHeight="1">
      <c r="A66" s="15">
        <f t="shared" si="0"/>
        <v>66</v>
      </c>
      <c r="B66" s="16" t="s">
        <v>212</v>
      </c>
      <c r="C66" s="16" t="s">
        <v>213</v>
      </c>
      <c r="D66" s="17">
        <v>20</v>
      </c>
      <c r="E66" s="17">
        <v>0</v>
      </c>
      <c r="F66" s="17">
        <v>20</v>
      </c>
      <c r="G66" s="17">
        <v>0</v>
      </c>
      <c r="H66" s="17">
        <v>0</v>
      </c>
      <c r="I66" s="17">
        <v>0</v>
      </c>
    </row>
    <row r="67" spans="1:9" s="12" customFormat="1" ht="15" customHeight="1">
      <c r="A67" s="15">
        <f t="shared" si="0"/>
        <v>67</v>
      </c>
      <c r="B67" s="16" t="s">
        <v>214</v>
      </c>
      <c r="C67" s="16" t="s">
        <v>215</v>
      </c>
      <c r="D67" s="17">
        <v>20</v>
      </c>
      <c r="E67" s="17">
        <v>0</v>
      </c>
      <c r="F67" s="17">
        <v>20</v>
      </c>
      <c r="G67" s="17">
        <v>0</v>
      </c>
      <c r="H67" s="17">
        <v>0</v>
      </c>
      <c r="I67" s="17">
        <v>0</v>
      </c>
    </row>
    <row r="68" spans="1:9" s="12" customFormat="1" ht="15" customHeight="1">
      <c r="A68" s="15">
        <f t="shared" si="0"/>
        <v>68</v>
      </c>
      <c r="B68" s="16" t="s">
        <v>216</v>
      </c>
      <c r="C68" s="16" t="s">
        <v>217</v>
      </c>
      <c r="D68" s="17">
        <v>816</v>
      </c>
      <c r="E68" s="17">
        <v>0</v>
      </c>
      <c r="F68" s="17">
        <v>816</v>
      </c>
      <c r="G68" s="17">
        <v>0</v>
      </c>
      <c r="H68" s="17">
        <v>0</v>
      </c>
      <c r="I68" s="17">
        <v>0</v>
      </c>
    </row>
    <row r="69" spans="1:9" s="12" customFormat="1" ht="15" customHeight="1">
      <c r="A69" s="15">
        <f t="shared" si="0"/>
        <v>69</v>
      </c>
      <c r="B69" s="16" t="s">
        <v>218</v>
      </c>
      <c r="C69" s="16" t="s">
        <v>219</v>
      </c>
      <c r="D69" s="17">
        <v>816</v>
      </c>
      <c r="E69" s="17">
        <v>0</v>
      </c>
      <c r="F69" s="17">
        <v>816</v>
      </c>
      <c r="G69" s="17">
        <v>0</v>
      </c>
      <c r="H69" s="17">
        <v>0</v>
      </c>
      <c r="I69" s="17">
        <v>0</v>
      </c>
    </row>
    <row r="70" spans="1:9" s="12" customFormat="1" ht="15" customHeight="1">
      <c r="A70" s="15">
        <f aca="true" t="shared" si="1" ref="A70:A88">ROW()</f>
        <v>70</v>
      </c>
      <c r="B70" s="16" t="s">
        <v>220</v>
      </c>
      <c r="C70" s="16" t="s">
        <v>221</v>
      </c>
      <c r="D70" s="17">
        <v>1042.98</v>
      </c>
      <c r="E70" s="17">
        <v>1042.98</v>
      </c>
      <c r="F70" s="17">
        <v>0</v>
      </c>
      <c r="G70" s="17">
        <v>0</v>
      </c>
      <c r="H70" s="17">
        <v>0</v>
      </c>
      <c r="I70" s="17">
        <v>0</v>
      </c>
    </row>
    <row r="71" spans="1:9" s="12" customFormat="1" ht="15" customHeight="1">
      <c r="A71" s="15">
        <f t="shared" si="1"/>
        <v>71</v>
      </c>
      <c r="B71" s="16" t="s">
        <v>222</v>
      </c>
      <c r="C71" s="16" t="s">
        <v>223</v>
      </c>
      <c r="D71" s="17">
        <v>3.58</v>
      </c>
      <c r="E71" s="17">
        <v>3.58</v>
      </c>
      <c r="F71" s="17">
        <v>0</v>
      </c>
      <c r="G71" s="17">
        <v>0</v>
      </c>
      <c r="H71" s="17">
        <v>0</v>
      </c>
      <c r="I71" s="17">
        <v>0</v>
      </c>
    </row>
    <row r="72" spans="1:9" s="12" customFormat="1" ht="15" customHeight="1">
      <c r="A72" s="15">
        <f t="shared" si="1"/>
        <v>72</v>
      </c>
      <c r="B72" s="16" t="s">
        <v>224</v>
      </c>
      <c r="C72" s="16" t="s">
        <v>225</v>
      </c>
      <c r="D72" s="17">
        <v>1039.4</v>
      </c>
      <c r="E72" s="17">
        <v>1039.4</v>
      </c>
      <c r="F72" s="17">
        <v>0</v>
      </c>
      <c r="G72" s="17">
        <v>0</v>
      </c>
      <c r="H72" s="17">
        <v>0</v>
      </c>
      <c r="I72" s="17">
        <v>0</v>
      </c>
    </row>
    <row r="73" spans="1:9" s="12" customFormat="1" ht="15" customHeight="1">
      <c r="A73" s="15">
        <f t="shared" si="1"/>
        <v>73</v>
      </c>
      <c r="B73" s="16" t="s">
        <v>226</v>
      </c>
      <c r="C73" s="16" t="s">
        <v>227</v>
      </c>
      <c r="D73" s="17">
        <v>23</v>
      </c>
      <c r="E73" s="17">
        <v>0</v>
      </c>
      <c r="F73" s="17">
        <v>23</v>
      </c>
      <c r="G73" s="17">
        <v>0</v>
      </c>
      <c r="H73" s="17">
        <v>0</v>
      </c>
      <c r="I73" s="17">
        <v>0</v>
      </c>
    </row>
    <row r="74" spans="1:9" s="12" customFormat="1" ht="15" customHeight="1">
      <c r="A74" s="15">
        <f t="shared" si="1"/>
        <v>74</v>
      </c>
      <c r="B74" s="16" t="s">
        <v>228</v>
      </c>
      <c r="C74" s="16" t="s">
        <v>229</v>
      </c>
      <c r="D74" s="17">
        <v>23</v>
      </c>
      <c r="E74" s="17">
        <v>0</v>
      </c>
      <c r="F74" s="17">
        <v>23</v>
      </c>
      <c r="G74" s="17">
        <v>0</v>
      </c>
      <c r="H74" s="17">
        <v>0</v>
      </c>
      <c r="I74" s="17">
        <v>0</v>
      </c>
    </row>
    <row r="75" spans="1:9" s="12" customFormat="1" ht="15" customHeight="1">
      <c r="A75" s="15">
        <f t="shared" si="1"/>
        <v>75</v>
      </c>
      <c r="B75" s="16" t="s">
        <v>230</v>
      </c>
      <c r="C75" s="16" t="s">
        <v>231</v>
      </c>
      <c r="D75" s="17">
        <v>1417</v>
      </c>
      <c r="E75" s="17">
        <v>0</v>
      </c>
      <c r="F75" s="17">
        <v>1417</v>
      </c>
      <c r="G75" s="17">
        <v>0</v>
      </c>
      <c r="H75" s="17">
        <v>0</v>
      </c>
      <c r="I75" s="17">
        <v>0</v>
      </c>
    </row>
    <row r="76" spans="1:9" s="12" customFormat="1" ht="15" customHeight="1">
      <c r="A76" s="15">
        <f t="shared" si="1"/>
        <v>76</v>
      </c>
      <c r="B76" s="16" t="s">
        <v>232</v>
      </c>
      <c r="C76" s="16" t="s">
        <v>231</v>
      </c>
      <c r="D76" s="17">
        <v>1417</v>
      </c>
      <c r="E76" s="17">
        <v>0</v>
      </c>
      <c r="F76" s="17">
        <v>1417</v>
      </c>
      <c r="G76" s="17">
        <v>0</v>
      </c>
      <c r="H76" s="17">
        <v>0</v>
      </c>
      <c r="I76" s="17">
        <v>0</v>
      </c>
    </row>
    <row r="77" spans="1:9" s="12" customFormat="1" ht="15" customHeight="1">
      <c r="A77" s="15">
        <f t="shared" si="1"/>
        <v>77</v>
      </c>
      <c r="B77" s="16" t="s">
        <v>233</v>
      </c>
      <c r="C77" s="16" t="s">
        <v>234</v>
      </c>
      <c r="D77" s="17">
        <v>5941</v>
      </c>
      <c r="E77" s="17">
        <v>0</v>
      </c>
      <c r="F77" s="17">
        <v>5941</v>
      </c>
      <c r="G77" s="17">
        <v>0</v>
      </c>
      <c r="H77" s="17">
        <v>0</v>
      </c>
      <c r="I77" s="17">
        <v>0</v>
      </c>
    </row>
    <row r="78" spans="1:9" s="12" customFormat="1" ht="15" customHeight="1">
      <c r="A78" s="15">
        <f t="shared" si="1"/>
        <v>78</v>
      </c>
      <c r="B78" s="16" t="s">
        <v>235</v>
      </c>
      <c r="C78" s="16" t="s">
        <v>236</v>
      </c>
      <c r="D78" s="17">
        <v>5941</v>
      </c>
      <c r="E78" s="17">
        <v>0</v>
      </c>
      <c r="F78" s="17">
        <v>5941</v>
      </c>
      <c r="G78" s="17">
        <v>0</v>
      </c>
      <c r="H78" s="17">
        <v>0</v>
      </c>
      <c r="I78" s="17">
        <v>0</v>
      </c>
    </row>
    <row r="79" spans="1:9" s="12" customFormat="1" ht="15" customHeight="1">
      <c r="A79" s="15">
        <f t="shared" si="1"/>
        <v>79</v>
      </c>
      <c r="B79" s="16" t="s">
        <v>237</v>
      </c>
      <c r="C79" s="16" t="s">
        <v>238</v>
      </c>
      <c r="D79" s="17">
        <v>5941</v>
      </c>
      <c r="E79" s="17">
        <v>0</v>
      </c>
      <c r="F79" s="17">
        <v>5941</v>
      </c>
      <c r="G79" s="17">
        <v>0</v>
      </c>
      <c r="H79" s="17">
        <v>0</v>
      </c>
      <c r="I79" s="17">
        <v>0</v>
      </c>
    </row>
    <row r="80" spans="1:9" s="12" customFormat="1" ht="15" customHeight="1">
      <c r="A80" s="15">
        <f t="shared" si="1"/>
        <v>80</v>
      </c>
      <c r="B80" s="16" t="s">
        <v>239</v>
      </c>
      <c r="C80" s="16" t="s">
        <v>240</v>
      </c>
      <c r="D80" s="17">
        <v>128</v>
      </c>
      <c r="E80" s="17">
        <v>0</v>
      </c>
      <c r="F80" s="17">
        <v>128</v>
      </c>
      <c r="G80" s="17">
        <v>0</v>
      </c>
      <c r="H80" s="17">
        <v>0</v>
      </c>
      <c r="I80" s="17">
        <v>0</v>
      </c>
    </row>
    <row r="81" spans="1:9" s="12" customFormat="1" ht="15" customHeight="1">
      <c r="A81" s="15">
        <f t="shared" si="1"/>
        <v>81</v>
      </c>
      <c r="B81" s="16" t="s">
        <v>241</v>
      </c>
      <c r="C81" s="16" t="s">
        <v>242</v>
      </c>
      <c r="D81" s="17">
        <v>128</v>
      </c>
      <c r="E81" s="17">
        <v>0</v>
      </c>
      <c r="F81" s="17">
        <v>128</v>
      </c>
      <c r="G81" s="17">
        <v>0</v>
      </c>
      <c r="H81" s="17">
        <v>0</v>
      </c>
      <c r="I81" s="17">
        <v>0</v>
      </c>
    </row>
    <row r="82" spans="1:9" s="12" customFormat="1" ht="15" customHeight="1">
      <c r="A82" s="15">
        <f t="shared" si="1"/>
        <v>82</v>
      </c>
      <c r="B82" s="16" t="s">
        <v>243</v>
      </c>
      <c r="C82" s="16" t="s">
        <v>244</v>
      </c>
      <c r="D82" s="17">
        <v>128</v>
      </c>
      <c r="E82" s="17">
        <v>0</v>
      </c>
      <c r="F82" s="17">
        <v>128</v>
      </c>
      <c r="G82" s="17">
        <v>0</v>
      </c>
      <c r="H82" s="17">
        <v>0</v>
      </c>
      <c r="I82" s="17">
        <v>0</v>
      </c>
    </row>
    <row r="83" spans="1:9" s="12" customFormat="1" ht="15" customHeight="1">
      <c r="A83" s="15">
        <f t="shared" si="1"/>
        <v>83</v>
      </c>
      <c r="B83" s="16" t="s">
        <v>245</v>
      </c>
      <c r="C83" s="16" t="s">
        <v>246</v>
      </c>
      <c r="D83" s="17">
        <v>611.75</v>
      </c>
      <c r="E83" s="17">
        <v>611.75</v>
      </c>
      <c r="F83" s="17">
        <v>0</v>
      </c>
      <c r="G83" s="17">
        <v>0</v>
      </c>
      <c r="H83" s="17">
        <v>0</v>
      </c>
      <c r="I83" s="17">
        <v>0</v>
      </c>
    </row>
    <row r="84" spans="1:9" s="12" customFormat="1" ht="15" customHeight="1">
      <c r="A84" s="15">
        <f t="shared" si="1"/>
        <v>84</v>
      </c>
      <c r="B84" s="16" t="s">
        <v>247</v>
      </c>
      <c r="C84" s="16" t="s">
        <v>248</v>
      </c>
      <c r="D84" s="17">
        <v>611.75</v>
      </c>
      <c r="E84" s="17">
        <v>611.75</v>
      </c>
      <c r="F84" s="17">
        <v>0</v>
      </c>
      <c r="G84" s="17">
        <v>0</v>
      </c>
      <c r="H84" s="17">
        <v>0</v>
      </c>
      <c r="I84" s="17">
        <v>0</v>
      </c>
    </row>
    <row r="85" spans="1:9" s="12" customFormat="1" ht="15" customHeight="1">
      <c r="A85" s="15">
        <f t="shared" si="1"/>
        <v>85</v>
      </c>
      <c r="B85" s="16" t="s">
        <v>249</v>
      </c>
      <c r="C85" s="16" t="s">
        <v>250</v>
      </c>
      <c r="D85" s="17">
        <v>611.75</v>
      </c>
      <c r="E85" s="17">
        <v>611.75</v>
      </c>
      <c r="F85" s="17">
        <v>0</v>
      </c>
      <c r="G85" s="17">
        <v>0</v>
      </c>
      <c r="H85" s="17">
        <v>0</v>
      </c>
      <c r="I85" s="17">
        <v>0</v>
      </c>
    </row>
    <row r="86" spans="1:9" s="12" customFormat="1" ht="15" customHeight="1">
      <c r="A86" s="15">
        <f t="shared" si="1"/>
        <v>86</v>
      </c>
      <c r="B86" s="16" t="s">
        <v>251</v>
      </c>
      <c r="C86" s="16" t="s">
        <v>252</v>
      </c>
      <c r="D86" s="17">
        <v>0.21</v>
      </c>
      <c r="E86" s="17">
        <v>0</v>
      </c>
      <c r="F86" s="17">
        <v>0.21</v>
      </c>
      <c r="G86" s="17">
        <v>0</v>
      </c>
      <c r="H86" s="17">
        <v>0</v>
      </c>
      <c r="I86" s="17">
        <v>0</v>
      </c>
    </row>
    <row r="87" spans="1:9" s="12" customFormat="1" ht="15" customHeight="1">
      <c r="A87" s="15">
        <f t="shared" si="1"/>
        <v>87</v>
      </c>
      <c r="B87" s="16" t="s">
        <v>253</v>
      </c>
      <c r="C87" s="16" t="s">
        <v>254</v>
      </c>
      <c r="D87" s="17">
        <v>0.21</v>
      </c>
      <c r="E87" s="17">
        <v>0</v>
      </c>
      <c r="F87" s="17">
        <v>0.21</v>
      </c>
      <c r="G87" s="17">
        <v>0</v>
      </c>
      <c r="H87" s="17">
        <v>0</v>
      </c>
      <c r="I87" s="17">
        <v>0</v>
      </c>
    </row>
    <row r="88" spans="1:9" s="12" customFormat="1" ht="15" customHeight="1">
      <c r="A88" s="15">
        <f t="shared" si="1"/>
        <v>88</v>
      </c>
      <c r="B88" s="16" t="s">
        <v>255</v>
      </c>
      <c r="C88" s="16" t="s">
        <v>256</v>
      </c>
      <c r="D88" s="17">
        <v>0.21</v>
      </c>
      <c r="E88" s="17">
        <v>0</v>
      </c>
      <c r="F88" s="17">
        <v>0.21</v>
      </c>
      <c r="G88" s="17">
        <v>0</v>
      </c>
      <c r="H88" s="17">
        <v>0</v>
      </c>
      <c r="I88" s="17">
        <v>0</v>
      </c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SheetLayoutView="100" zoomScalePageLayoutView="0" workbookViewId="0" topLeftCell="A1">
      <selection activeCell="F22" sqref="F22"/>
    </sheetView>
  </sheetViews>
  <sheetFormatPr defaultColWidth="10" defaultRowHeight="15" customHeight="1"/>
  <cols>
    <col min="1" max="1" width="8.33203125" style="20" customWidth="1"/>
    <col min="2" max="2" width="43.33203125" style="21" customWidth="1"/>
    <col min="3" max="3" width="16.66015625" style="22" customWidth="1"/>
    <col min="4" max="4" width="43.33203125" style="21" customWidth="1"/>
    <col min="5" max="8" width="16.66015625" style="22" customWidth="1"/>
    <col min="9" max="16384" width="10" style="12" customWidth="1"/>
  </cols>
  <sheetData>
    <row r="1" spans="1:8" s="11" customFormat="1" ht="37.5" customHeight="1">
      <c r="A1" s="48" t="s">
        <v>8</v>
      </c>
      <c r="B1" s="49"/>
      <c r="C1" s="49"/>
      <c r="D1" s="49"/>
      <c r="E1" s="49"/>
      <c r="F1" s="49"/>
      <c r="G1" s="50"/>
      <c r="H1" s="49"/>
    </row>
    <row r="2" spans="1:8" s="11" customFormat="1" ht="15" customHeight="1">
      <c r="A2" s="51" t="s">
        <v>19</v>
      </c>
      <c r="B2" s="49"/>
      <c r="C2" s="49"/>
      <c r="D2" s="49"/>
      <c r="E2" s="50" t="s">
        <v>20</v>
      </c>
      <c r="F2" s="49"/>
      <c r="G2" s="50" t="s">
        <v>21</v>
      </c>
      <c r="H2" s="49"/>
    </row>
    <row r="3" spans="1:8" s="11" customFormat="1" ht="15" customHeight="1">
      <c r="A3" s="52" t="s">
        <v>22</v>
      </c>
      <c r="B3" s="52" t="s">
        <v>23</v>
      </c>
      <c r="C3" s="52"/>
      <c r="D3" s="52" t="s">
        <v>25</v>
      </c>
      <c r="E3" s="52"/>
      <c r="F3" s="52"/>
      <c r="G3" s="52"/>
      <c r="H3" s="52"/>
    </row>
    <row r="4" spans="1:8" s="11" customFormat="1" ht="30" customHeight="1">
      <c r="A4" s="52"/>
      <c r="B4" s="19" t="s">
        <v>27</v>
      </c>
      <c r="C4" s="19" t="s">
        <v>263</v>
      </c>
      <c r="D4" s="19" t="s">
        <v>27</v>
      </c>
      <c r="E4" s="19" t="s">
        <v>95</v>
      </c>
      <c r="F4" s="19" t="s">
        <v>264</v>
      </c>
      <c r="G4" s="19" t="s">
        <v>265</v>
      </c>
      <c r="H4" s="19" t="s">
        <v>266</v>
      </c>
    </row>
    <row r="5" spans="1:8" s="11" customFormat="1" ht="15" customHeight="1">
      <c r="A5" s="19" t="s">
        <v>26</v>
      </c>
      <c r="B5" s="19" t="s">
        <v>29</v>
      </c>
      <c r="C5" s="19" t="s">
        <v>30</v>
      </c>
      <c r="D5" s="19" t="s">
        <v>31</v>
      </c>
      <c r="E5" s="19" t="s">
        <v>32</v>
      </c>
      <c r="F5" s="19" t="s">
        <v>89</v>
      </c>
      <c r="G5" s="19" t="s">
        <v>90</v>
      </c>
      <c r="H5" s="19" t="s">
        <v>91</v>
      </c>
    </row>
    <row r="6" spans="1:8" ht="15" customHeight="1">
      <c r="A6" s="23">
        <f aca="true" t="shared" si="0" ref="A6:A37">ROW()</f>
        <v>6</v>
      </c>
      <c r="B6" s="24" t="s">
        <v>267</v>
      </c>
      <c r="C6" s="25">
        <f>20730.95+433+128</f>
        <v>21291.95</v>
      </c>
      <c r="D6" s="24" t="s">
        <v>34</v>
      </c>
      <c r="E6" s="25">
        <v>685.2</v>
      </c>
      <c r="F6" s="25">
        <v>685.2</v>
      </c>
      <c r="G6" s="25">
        <v>0</v>
      </c>
      <c r="H6" s="25">
        <v>0</v>
      </c>
    </row>
    <row r="7" spans="1:8" ht="15" customHeight="1">
      <c r="A7" s="23">
        <f t="shared" si="0"/>
        <v>7</v>
      </c>
      <c r="B7" s="24" t="s">
        <v>268</v>
      </c>
      <c r="C7" s="25">
        <v>5941.21</v>
      </c>
      <c r="D7" s="24" t="s">
        <v>36</v>
      </c>
      <c r="E7" s="25">
        <v>0</v>
      </c>
      <c r="F7" s="25">
        <v>0</v>
      </c>
      <c r="G7" s="25">
        <v>0</v>
      </c>
      <c r="H7" s="25">
        <v>0</v>
      </c>
    </row>
    <row r="8" spans="1:8" ht="15" customHeight="1">
      <c r="A8" s="23">
        <f t="shared" si="0"/>
        <v>8</v>
      </c>
      <c r="B8" s="24" t="s">
        <v>269</v>
      </c>
      <c r="C8" s="25">
        <v>0</v>
      </c>
      <c r="D8" s="24" t="s">
        <v>38</v>
      </c>
      <c r="E8" s="25">
        <v>0</v>
      </c>
      <c r="F8" s="25">
        <v>0</v>
      </c>
      <c r="G8" s="25">
        <v>0</v>
      </c>
      <c r="H8" s="25">
        <v>0</v>
      </c>
    </row>
    <row r="9" spans="1:8" ht="15" customHeight="1">
      <c r="A9" s="23">
        <f t="shared" si="0"/>
        <v>9</v>
      </c>
      <c r="B9" s="24" t="s">
        <v>47</v>
      </c>
      <c r="C9" s="25" t="s">
        <v>47</v>
      </c>
      <c r="D9" s="24" t="s">
        <v>40</v>
      </c>
      <c r="E9" s="25">
        <v>0</v>
      </c>
      <c r="F9" s="25">
        <v>0</v>
      </c>
      <c r="G9" s="25">
        <v>0</v>
      </c>
      <c r="H9" s="25">
        <v>0</v>
      </c>
    </row>
    <row r="10" spans="1:8" ht="15" customHeight="1">
      <c r="A10" s="23">
        <f t="shared" si="0"/>
        <v>10</v>
      </c>
      <c r="B10" s="24" t="s">
        <v>47</v>
      </c>
      <c r="C10" s="25" t="s">
        <v>47</v>
      </c>
      <c r="D10" s="24" t="s">
        <v>42</v>
      </c>
      <c r="E10" s="25">
        <v>9244.87</v>
      </c>
      <c r="F10" s="25">
        <v>9244.87</v>
      </c>
      <c r="G10" s="25">
        <v>0</v>
      </c>
      <c r="H10" s="25">
        <v>0</v>
      </c>
    </row>
    <row r="11" spans="1:8" ht="15" customHeight="1">
      <c r="A11" s="23">
        <f t="shared" si="0"/>
        <v>11</v>
      </c>
      <c r="B11" s="24" t="s">
        <v>47</v>
      </c>
      <c r="C11" s="25" t="s">
        <v>47</v>
      </c>
      <c r="D11" s="24" t="s">
        <v>44</v>
      </c>
      <c r="E11" s="25">
        <v>0</v>
      </c>
      <c r="F11" s="25">
        <v>0</v>
      </c>
      <c r="G11" s="25">
        <v>0</v>
      </c>
      <c r="H11" s="25">
        <v>0</v>
      </c>
    </row>
    <row r="12" spans="1:8" ht="15" customHeight="1">
      <c r="A12" s="23">
        <f t="shared" si="0"/>
        <v>12</v>
      </c>
      <c r="B12" s="24" t="s">
        <v>47</v>
      </c>
      <c r="C12" s="25" t="s">
        <v>47</v>
      </c>
      <c r="D12" s="24" t="s">
        <v>46</v>
      </c>
      <c r="E12" s="25">
        <v>15.5</v>
      </c>
      <c r="F12" s="25">
        <v>15.5</v>
      </c>
      <c r="G12" s="25">
        <v>0</v>
      </c>
      <c r="H12" s="25">
        <v>0</v>
      </c>
    </row>
    <row r="13" spans="1:8" ht="15" customHeight="1">
      <c r="A13" s="23">
        <f t="shared" si="0"/>
        <v>13</v>
      </c>
      <c r="B13" s="24" t="s">
        <v>47</v>
      </c>
      <c r="C13" s="25" t="s">
        <v>47</v>
      </c>
      <c r="D13" s="24" t="s">
        <v>48</v>
      </c>
      <c r="E13" s="25">
        <f>F13</f>
        <v>5419.43</v>
      </c>
      <c r="F13" s="25">
        <f>4986.43+433</f>
        <v>5419.43</v>
      </c>
      <c r="G13" s="25">
        <v>0</v>
      </c>
      <c r="H13" s="25">
        <v>0</v>
      </c>
    </row>
    <row r="14" spans="1:8" ht="15" customHeight="1">
      <c r="A14" s="23">
        <f t="shared" si="0"/>
        <v>14</v>
      </c>
      <c r="B14" s="24" t="s">
        <v>47</v>
      </c>
      <c r="C14" s="25" t="s">
        <v>47</v>
      </c>
      <c r="D14" s="24" t="s">
        <v>49</v>
      </c>
      <c r="E14" s="25">
        <v>0</v>
      </c>
      <c r="F14" s="25">
        <v>0</v>
      </c>
      <c r="G14" s="25">
        <v>0</v>
      </c>
      <c r="H14" s="25">
        <v>0</v>
      </c>
    </row>
    <row r="15" spans="1:8" ht="15" customHeight="1">
      <c r="A15" s="23">
        <f t="shared" si="0"/>
        <v>15</v>
      </c>
      <c r="B15" s="24" t="s">
        <v>47</v>
      </c>
      <c r="C15" s="25" t="s">
        <v>47</v>
      </c>
      <c r="D15" s="24" t="s">
        <v>50</v>
      </c>
      <c r="E15" s="25">
        <v>5187.2</v>
      </c>
      <c r="F15" s="25">
        <v>5187.2</v>
      </c>
      <c r="G15" s="25">
        <v>0</v>
      </c>
      <c r="H15" s="25">
        <v>0</v>
      </c>
    </row>
    <row r="16" spans="1:8" ht="15" customHeight="1">
      <c r="A16" s="23">
        <f t="shared" si="0"/>
        <v>16</v>
      </c>
      <c r="B16" s="24" t="s">
        <v>47</v>
      </c>
      <c r="C16" s="25" t="s">
        <v>47</v>
      </c>
      <c r="D16" s="24" t="s">
        <v>51</v>
      </c>
      <c r="E16" s="25">
        <v>0</v>
      </c>
      <c r="F16" s="25">
        <v>0</v>
      </c>
      <c r="G16" s="25">
        <v>0</v>
      </c>
      <c r="H16" s="25">
        <v>0</v>
      </c>
    </row>
    <row r="17" spans="1:8" ht="15" customHeight="1">
      <c r="A17" s="23">
        <f t="shared" si="0"/>
        <v>17</v>
      </c>
      <c r="B17" s="24" t="s">
        <v>47</v>
      </c>
      <c r="C17" s="25" t="s">
        <v>47</v>
      </c>
      <c r="D17" s="24" t="s">
        <v>52</v>
      </c>
      <c r="E17" s="25">
        <v>5941</v>
      </c>
      <c r="F17" s="25">
        <v>0</v>
      </c>
      <c r="G17" s="25">
        <v>5941</v>
      </c>
      <c r="H17" s="25">
        <v>0</v>
      </c>
    </row>
    <row r="18" spans="1:8" ht="15" customHeight="1">
      <c r="A18" s="23">
        <f t="shared" si="0"/>
        <v>18</v>
      </c>
      <c r="B18" s="24" t="s">
        <v>47</v>
      </c>
      <c r="C18" s="25" t="s">
        <v>47</v>
      </c>
      <c r="D18" s="24" t="s">
        <v>53</v>
      </c>
      <c r="E18" s="25">
        <v>128</v>
      </c>
      <c r="F18" s="25">
        <v>128</v>
      </c>
      <c r="G18" s="25">
        <v>0</v>
      </c>
      <c r="H18" s="25">
        <v>0</v>
      </c>
    </row>
    <row r="19" spans="1:8" ht="15" customHeight="1">
      <c r="A19" s="23">
        <f t="shared" si="0"/>
        <v>19</v>
      </c>
      <c r="B19" s="24" t="s">
        <v>47</v>
      </c>
      <c r="C19" s="25" t="s">
        <v>47</v>
      </c>
      <c r="D19" s="24" t="s">
        <v>54</v>
      </c>
      <c r="E19" s="25">
        <v>0</v>
      </c>
      <c r="F19" s="25">
        <v>0</v>
      </c>
      <c r="G19" s="25">
        <v>0</v>
      </c>
      <c r="H19" s="25">
        <v>0</v>
      </c>
    </row>
    <row r="20" spans="1:8" ht="15" customHeight="1">
      <c r="A20" s="23">
        <f t="shared" si="0"/>
        <v>20</v>
      </c>
      <c r="B20" s="24" t="s">
        <v>47</v>
      </c>
      <c r="C20" s="25" t="s">
        <v>47</v>
      </c>
      <c r="D20" s="24" t="s">
        <v>55</v>
      </c>
      <c r="E20" s="25">
        <v>0</v>
      </c>
      <c r="F20" s="25">
        <v>0</v>
      </c>
      <c r="G20" s="25">
        <v>0</v>
      </c>
      <c r="H20" s="25">
        <v>0</v>
      </c>
    </row>
    <row r="21" spans="1:8" ht="15" customHeight="1">
      <c r="A21" s="23">
        <f t="shared" si="0"/>
        <v>21</v>
      </c>
      <c r="B21" s="24" t="s">
        <v>47</v>
      </c>
      <c r="C21" s="25" t="s">
        <v>47</v>
      </c>
      <c r="D21" s="24" t="s">
        <v>56</v>
      </c>
      <c r="E21" s="25">
        <v>0</v>
      </c>
      <c r="F21" s="25">
        <v>0</v>
      </c>
      <c r="G21" s="25">
        <v>0</v>
      </c>
      <c r="H21" s="25">
        <v>0</v>
      </c>
    </row>
    <row r="22" spans="1:8" ht="15" customHeight="1">
      <c r="A22" s="23">
        <f t="shared" si="0"/>
        <v>22</v>
      </c>
      <c r="B22" s="24" t="s">
        <v>47</v>
      </c>
      <c r="C22" s="25" t="s">
        <v>47</v>
      </c>
      <c r="D22" s="24" t="s">
        <v>57</v>
      </c>
      <c r="E22" s="25">
        <v>0</v>
      </c>
      <c r="F22" s="25">
        <v>0</v>
      </c>
      <c r="G22" s="25">
        <v>0</v>
      </c>
      <c r="H22" s="25">
        <v>0</v>
      </c>
    </row>
    <row r="23" spans="1:8" ht="15" customHeight="1">
      <c r="A23" s="23">
        <f t="shared" si="0"/>
        <v>23</v>
      </c>
      <c r="B23" s="24" t="s">
        <v>47</v>
      </c>
      <c r="C23" s="25" t="s">
        <v>47</v>
      </c>
      <c r="D23" s="24" t="s">
        <v>58</v>
      </c>
      <c r="E23" s="25">
        <v>0</v>
      </c>
      <c r="F23" s="25">
        <v>0</v>
      </c>
      <c r="G23" s="25">
        <v>0</v>
      </c>
      <c r="H23" s="25">
        <v>0</v>
      </c>
    </row>
    <row r="24" spans="1:8" ht="15" customHeight="1">
      <c r="A24" s="23">
        <f t="shared" si="0"/>
        <v>24</v>
      </c>
      <c r="B24" s="24" t="s">
        <v>47</v>
      </c>
      <c r="C24" s="25" t="s">
        <v>47</v>
      </c>
      <c r="D24" s="24" t="s">
        <v>59</v>
      </c>
      <c r="E24" s="25">
        <v>0</v>
      </c>
      <c r="F24" s="25">
        <v>0</v>
      </c>
      <c r="G24" s="25">
        <v>0</v>
      </c>
      <c r="H24" s="25">
        <v>0</v>
      </c>
    </row>
    <row r="25" spans="1:8" ht="15" customHeight="1">
      <c r="A25" s="23">
        <f t="shared" si="0"/>
        <v>25</v>
      </c>
      <c r="B25" s="24" t="s">
        <v>47</v>
      </c>
      <c r="C25" s="25" t="s">
        <v>47</v>
      </c>
      <c r="D25" s="24" t="s">
        <v>60</v>
      </c>
      <c r="E25" s="25">
        <v>611.75</v>
      </c>
      <c r="F25" s="25">
        <v>611.75</v>
      </c>
      <c r="G25" s="25">
        <v>0</v>
      </c>
      <c r="H25" s="25">
        <v>0</v>
      </c>
    </row>
    <row r="26" spans="1:8" ht="15" customHeight="1">
      <c r="A26" s="23">
        <f t="shared" si="0"/>
        <v>26</v>
      </c>
      <c r="B26" s="24" t="s">
        <v>47</v>
      </c>
      <c r="C26" s="25" t="s">
        <v>47</v>
      </c>
      <c r="D26" s="24" t="s">
        <v>61</v>
      </c>
      <c r="E26" s="25">
        <v>0</v>
      </c>
      <c r="F26" s="25">
        <v>0</v>
      </c>
      <c r="G26" s="25">
        <v>0</v>
      </c>
      <c r="H26" s="25">
        <v>0</v>
      </c>
    </row>
    <row r="27" spans="1:8" ht="15" customHeight="1">
      <c r="A27" s="23">
        <f t="shared" si="0"/>
        <v>27</v>
      </c>
      <c r="B27" s="24" t="s">
        <v>47</v>
      </c>
      <c r="C27" s="25" t="s">
        <v>47</v>
      </c>
      <c r="D27" s="24" t="s">
        <v>62</v>
      </c>
      <c r="E27" s="25">
        <v>0</v>
      </c>
      <c r="F27" s="25">
        <v>0</v>
      </c>
      <c r="G27" s="25">
        <v>0</v>
      </c>
      <c r="H27" s="25">
        <v>0</v>
      </c>
    </row>
    <row r="28" spans="1:8" ht="15" customHeight="1">
      <c r="A28" s="23">
        <f t="shared" si="0"/>
        <v>28</v>
      </c>
      <c r="B28" s="24" t="s">
        <v>47</v>
      </c>
      <c r="C28" s="25" t="s">
        <v>47</v>
      </c>
      <c r="D28" s="24" t="s">
        <v>63</v>
      </c>
      <c r="E28" s="25">
        <v>0</v>
      </c>
      <c r="F28" s="25">
        <v>0</v>
      </c>
      <c r="G28" s="25">
        <v>0</v>
      </c>
      <c r="H28" s="25">
        <v>0</v>
      </c>
    </row>
    <row r="29" spans="1:8" ht="15" customHeight="1">
      <c r="A29" s="23">
        <f t="shared" si="0"/>
        <v>29</v>
      </c>
      <c r="B29" s="24" t="s">
        <v>47</v>
      </c>
      <c r="C29" s="25" t="s">
        <v>47</v>
      </c>
      <c r="D29" s="24" t="s">
        <v>64</v>
      </c>
      <c r="E29" s="25">
        <v>0</v>
      </c>
      <c r="F29" s="25">
        <v>0</v>
      </c>
      <c r="G29" s="25">
        <v>0</v>
      </c>
      <c r="H29" s="25">
        <v>0</v>
      </c>
    </row>
    <row r="30" spans="1:8" ht="15" customHeight="1">
      <c r="A30" s="23">
        <f t="shared" si="0"/>
        <v>30</v>
      </c>
      <c r="B30" s="24" t="s">
        <v>47</v>
      </c>
      <c r="C30" s="25" t="s">
        <v>47</v>
      </c>
      <c r="D30" s="24" t="s">
        <v>65</v>
      </c>
      <c r="E30" s="25">
        <v>0.21</v>
      </c>
      <c r="F30" s="25">
        <v>0</v>
      </c>
      <c r="G30" s="25">
        <v>0.21</v>
      </c>
      <c r="H30" s="25">
        <v>0</v>
      </c>
    </row>
    <row r="31" spans="1:8" ht="15" customHeight="1">
      <c r="A31" s="23">
        <f t="shared" si="0"/>
        <v>31</v>
      </c>
      <c r="B31" s="24" t="s">
        <v>47</v>
      </c>
      <c r="C31" s="25" t="s">
        <v>47</v>
      </c>
      <c r="D31" s="24" t="s">
        <v>66</v>
      </c>
      <c r="E31" s="25">
        <v>0</v>
      </c>
      <c r="F31" s="25">
        <v>0</v>
      </c>
      <c r="G31" s="25">
        <v>0</v>
      </c>
      <c r="H31" s="25">
        <v>0</v>
      </c>
    </row>
    <row r="32" spans="1:8" ht="15" customHeight="1">
      <c r="A32" s="23">
        <f t="shared" si="0"/>
        <v>32</v>
      </c>
      <c r="B32" s="24" t="s">
        <v>47</v>
      </c>
      <c r="C32" s="25" t="s">
        <v>47</v>
      </c>
      <c r="D32" s="24" t="s">
        <v>67</v>
      </c>
      <c r="E32" s="25">
        <v>0</v>
      </c>
      <c r="F32" s="25">
        <v>0</v>
      </c>
      <c r="G32" s="25">
        <v>0</v>
      </c>
      <c r="H32" s="25">
        <v>0</v>
      </c>
    </row>
    <row r="33" spans="1:8" ht="15" customHeight="1">
      <c r="A33" s="23">
        <f t="shared" si="0"/>
        <v>33</v>
      </c>
      <c r="B33" s="24" t="s">
        <v>47</v>
      </c>
      <c r="C33" s="25" t="s">
        <v>47</v>
      </c>
      <c r="D33" s="24" t="s">
        <v>68</v>
      </c>
      <c r="E33" s="25">
        <v>0</v>
      </c>
      <c r="F33" s="25">
        <v>0</v>
      </c>
      <c r="G33" s="25">
        <v>0</v>
      </c>
      <c r="H33" s="25">
        <v>0</v>
      </c>
    </row>
    <row r="34" spans="1:8" ht="15" customHeight="1">
      <c r="A34" s="23">
        <f t="shared" si="0"/>
        <v>34</v>
      </c>
      <c r="B34" s="24" t="s">
        <v>47</v>
      </c>
      <c r="C34" s="25" t="s">
        <v>47</v>
      </c>
      <c r="D34" s="24" t="s">
        <v>69</v>
      </c>
      <c r="E34" s="25">
        <v>0</v>
      </c>
      <c r="F34" s="25">
        <v>0</v>
      </c>
      <c r="G34" s="25">
        <v>0</v>
      </c>
      <c r="H34" s="25">
        <v>0</v>
      </c>
    </row>
    <row r="35" spans="1:8" ht="15" customHeight="1">
      <c r="A35" s="23">
        <f t="shared" si="0"/>
        <v>35</v>
      </c>
      <c r="B35" s="24" t="s">
        <v>70</v>
      </c>
      <c r="C35" s="25">
        <f>C6+C7+C8</f>
        <v>27233.16</v>
      </c>
      <c r="D35" s="24" t="s">
        <v>71</v>
      </c>
      <c r="E35" s="25">
        <f>SUM(E6:E34)</f>
        <v>27233.16</v>
      </c>
      <c r="F35" s="25">
        <f>SUM(F6:F34)</f>
        <v>21291.95</v>
      </c>
      <c r="G35" s="25">
        <f>SUM(G6:G34)</f>
        <v>5941.21</v>
      </c>
      <c r="H35" s="25">
        <v>0</v>
      </c>
    </row>
    <row r="36" spans="1:8" ht="15" customHeight="1">
      <c r="A36" s="23">
        <f t="shared" si="0"/>
        <v>36</v>
      </c>
      <c r="B36" s="24" t="s">
        <v>270</v>
      </c>
      <c r="C36" s="25">
        <v>0</v>
      </c>
      <c r="D36" s="24" t="s">
        <v>75</v>
      </c>
      <c r="E36" s="25">
        <v>0</v>
      </c>
      <c r="F36" s="25">
        <v>0</v>
      </c>
      <c r="G36" s="25">
        <v>0</v>
      </c>
      <c r="H36" s="25">
        <v>0</v>
      </c>
    </row>
    <row r="37" spans="1:8" ht="15" customHeight="1">
      <c r="A37" s="23">
        <f t="shared" si="0"/>
        <v>37</v>
      </c>
      <c r="B37" s="24" t="s">
        <v>76</v>
      </c>
      <c r="C37" s="25">
        <f>C35+C36</f>
        <v>27233.16</v>
      </c>
      <c r="D37" s="24" t="s">
        <v>76</v>
      </c>
      <c r="E37" s="25">
        <f>SUM(E35:E36)</f>
        <v>27233.16</v>
      </c>
      <c r="F37" s="25">
        <f>SUM(F35:F36)</f>
        <v>21291.95</v>
      </c>
      <c r="G37" s="25">
        <f>SUM(G35:G36)</f>
        <v>5941.21</v>
      </c>
      <c r="H37" s="25">
        <f>SUM(H35:H36)</f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2"/>
  <sheetViews>
    <sheetView showZeros="0" zoomScaleSheetLayoutView="100" zoomScalePageLayoutView="0" workbookViewId="0" topLeftCell="A1">
      <selection activeCell="E80" activeCellId="4" sqref="E7 E11 E29 E56 E80"/>
    </sheetView>
  </sheetViews>
  <sheetFormatPr defaultColWidth="9.33203125" defaultRowHeight="15" customHeight="1"/>
  <cols>
    <col min="1" max="1" width="8.33203125" style="20" customWidth="1"/>
    <col min="2" max="2" width="19.16015625" style="21" customWidth="1"/>
    <col min="3" max="3" width="33.33203125" style="21" customWidth="1"/>
    <col min="4" max="4" width="23.66015625" style="22" customWidth="1"/>
    <col min="5" max="5" width="26.83203125" style="22" customWidth="1"/>
    <col min="6" max="6" width="27.33203125" style="22" customWidth="1"/>
    <col min="7" max="255" width="10" style="12" customWidth="1"/>
    <col min="256" max="16384" width="10" style="12" bestFit="1" customWidth="1"/>
  </cols>
  <sheetData>
    <row r="1" spans="1:6" s="11" customFormat="1" ht="37.5" customHeight="1">
      <c r="A1" s="48" t="s">
        <v>10</v>
      </c>
      <c r="B1" s="49"/>
      <c r="C1" s="49"/>
      <c r="D1" s="49"/>
      <c r="E1" s="50"/>
      <c r="F1" s="49"/>
    </row>
    <row r="2" spans="1:6" s="11" customFormat="1" ht="15" customHeight="1">
      <c r="A2" s="51" t="s">
        <v>19</v>
      </c>
      <c r="B2" s="49"/>
      <c r="C2" s="50"/>
      <c r="D2" s="49"/>
      <c r="E2" s="13" t="s">
        <v>20</v>
      </c>
      <c r="F2" s="13" t="s">
        <v>21</v>
      </c>
    </row>
    <row r="3" spans="1:6" s="11" customFormat="1" ht="15" customHeight="1">
      <c r="A3" s="52" t="s">
        <v>22</v>
      </c>
      <c r="B3" s="52" t="s">
        <v>77</v>
      </c>
      <c r="C3" s="52"/>
      <c r="D3" s="52" t="s">
        <v>95</v>
      </c>
      <c r="E3" s="52" t="s">
        <v>258</v>
      </c>
      <c r="F3" s="52" t="s">
        <v>259</v>
      </c>
    </row>
    <row r="4" spans="1:6" s="11" customFormat="1" ht="15" customHeight="1">
      <c r="A4" s="52"/>
      <c r="B4" s="14" t="s">
        <v>85</v>
      </c>
      <c r="C4" s="14" t="s">
        <v>86</v>
      </c>
      <c r="D4" s="52"/>
      <c r="E4" s="52"/>
      <c r="F4" s="52"/>
    </row>
    <row r="5" spans="1:6" s="11" customFormat="1" ht="15" customHeight="1">
      <c r="A5" s="14" t="s">
        <v>26</v>
      </c>
      <c r="B5" s="14" t="s">
        <v>29</v>
      </c>
      <c r="C5" s="14" t="s">
        <v>30</v>
      </c>
      <c r="D5" s="14" t="s">
        <v>31</v>
      </c>
      <c r="E5" s="14" t="s">
        <v>32</v>
      </c>
      <c r="F5" s="14" t="s">
        <v>89</v>
      </c>
    </row>
    <row r="6" spans="1:6" s="12" customFormat="1" ht="15" customHeight="1">
      <c r="A6" s="15">
        <f aca="true" t="shared" si="0" ref="A6:A69">ROW()</f>
        <v>6</v>
      </c>
      <c r="B6" s="16" t="s">
        <v>47</v>
      </c>
      <c r="C6" s="16" t="s">
        <v>95</v>
      </c>
      <c r="D6" s="17">
        <f>D7+D11+D23+D29+D56+D77+D80</f>
        <v>21291.950000000004</v>
      </c>
      <c r="E6" s="17">
        <v>11321.32</v>
      </c>
      <c r="F6" s="17">
        <f>F7+F11+F23+F29+F56+F77</f>
        <v>9970.630000000001</v>
      </c>
    </row>
    <row r="7" spans="1:6" s="12" customFormat="1" ht="15" customHeight="1">
      <c r="A7" s="15">
        <f t="shared" si="0"/>
        <v>7</v>
      </c>
      <c r="B7" s="16" t="s">
        <v>96</v>
      </c>
      <c r="C7" s="16" t="s">
        <v>97</v>
      </c>
      <c r="D7" s="17">
        <v>685.2</v>
      </c>
      <c r="E7" s="17">
        <v>677.2</v>
      </c>
      <c r="F7" s="17">
        <v>8</v>
      </c>
    </row>
    <row r="8" spans="1:6" s="12" customFormat="1" ht="15" customHeight="1">
      <c r="A8" s="15">
        <f t="shared" si="0"/>
        <v>8</v>
      </c>
      <c r="B8" s="16" t="s">
        <v>98</v>
      </c>
      <c r="C8" s="16" t="s">
        <v>99</v>
      </c>
      <c r="D8" s="17">
        <v>685.2</v>
      </c>
      <c r="E8" s="17">
        <v>677.2</v>
      </c>
      <c r="F8" s="17">
        <v>8</v>
      </c>
    </row>
    <row r="9" spans="1:6" s="12" customFormat="1" ht="15" customHeight="1">
      <c r="A9" s="15">
        <f t="shared" si="0"/>
        <v>9</v>
      </c>
      <c r="B9" s="16" t="s">
        <v>100</v>
      </c>
      <c r="C9" s="16" t="s">
        <v>101</v>
      </c>
      <c r="D9" s="17">
        <v>677.2</v>
      </c>
      <c r="E9" s="17">
        <v>677.2</v>
      </c>
      <c r="F9" s="17">
        <v>0</v>
      </c>
    </row>
    <row r="10" spans="1:6" s="12" customFormat="1" ht="15" customHeight="1">
      <c r="A10" s="15">
        <f t="shared" si="0"/>
        <v>10</v>
      </c>
      <c r="B10" s="16" t="s">
        <v>102</v>
      </c>
      <c r="C10" s="16" t="s">
        <v>103</v>
      </c>
      <c r="D10" s="17">
        <v>8</v>
      </c>
      <c r="E10" s="17">
        <v>0</v>
      </c>
      <c r="F10" s="17">
        <v>8</v>
      </c>
    </row>
    <row r="11" spans="1:6" s="12" customFormat="1" ht="15" customHeight="1">
      <c r="A11" s="15">
        <f t="shared" si="0"/>
        <v>11</v>
      </c>
      <c r="B11" s="16" t="s">
        <v>104</v>
      </c>
      <c r="C11" s="16" t="s">
        <v>105</v>
      </c>
      <c r="D11" s="17">
        <v>9244.87</v>
      </c>
      <c r="E11" s="17">
        <v>6525.26</v>
      </c>
      <c r="F11" s="17">
        <v>2719.61</v>
      </c>
    </row>
    <row r="12" spans="1:6" s="12" customFormat="1" ht="15" customHeight="1">
      <c r="A12" s="15">
        <f t="shared" si="0"/>
        <v>12</v>
      </c>
      <c r="B12" s="16" t="s">
        <v>106</v>
      </c>
      <c r="C12" s="16" t="s">
        <v>107</v>
      </c>
      <c r="D12" s="17">
        <v>7158.03</v>
      </c>
      <c r="E12" s="17">
        <v>6525.26</v>
      </c>
      <c r="F12" s="17">
        <v>632.77</v>
      </c>
    </row>
    <row r="13" spans="1:6" s="12" customFormat="1" ht="15" customHeight="1">
      <c r="A13" s="15">
        <f t="shared" si="0"/>
        <v>13</v>
      </c>
      <c r="B13" s="16" t="s">
        <v>108</v>
      </c>
      <c r="C13" s="16" t="s">
        <v>109</v>
      </c>
      <c r="D13" s="17">
        <v>74.54</v>
      </c>
      <c r="E13" s="17">
        <v>0</v>
      </c>
      <c r="F13" s="17">
        <v>74.54</v>
      </c>
    </row>
    <row r="14" spans="1:6" s="12" customFormat="1" ht="15" customHeight="1">
      <c r="A14" s="15">
        <f t="shared" si="0"/>
        <v>14</v>
      </c>
      <c r="B14" s="16" t="s">
        <v>110</v>
      </c>
      <c r="C14" s="16" t="s">
        <v>111</v>
      </c>
      <c r="D14" s="17">
        <v>4386.37</v>
      </c>
      <c r="E14" s="17">
        <v>4386.37</v>
      </c>
      <c r="F14" s="17">
        <v>0</v>
      </c>
    </row>
    <row r="15" spans="1:6" s="12" customFormat="1" ht="15" customHeight="1">
      <c r="A15" s="15">
        <f t="shared" si="0"/>
        <v>15</v>
      </c>
      <c r="B15" s="16" t="s">
        <v>112</v>
      </c>
      <c r="C15" s="16" t="s">
        <v>113</v>
      </c>
      <c r="D15" s="17">
        <v>2138.89</v>
      </c>
      <c r="E15" s="17">
        <v>2138.89</v>
      </c>
      <c r="F15" s="17">
        <v>0</v>
      </c>
    </row>
    <row r="16" spans="1:6" s="12" customFormat="1" ht="15" customHeight="1">
      <c r="A16" s="15">
        <f t="shared" si="0"/>
        <v>16</v>
      </c>
      <c r="B16" s="16" t="s">
        <v>114</v>
      </c>
      <c r="C16" s="16" t="s">
        <v>115</v>
      </c>
      <c r="D16" s="17">
        <v>558.23</v>
      </c>
      <c r="E16" s="17">
        <v>0</v>
      </c>
      <c r="F16" s="17">
        <v>558.23</v>
      </c>
    </row>
    <row r="17" spans="1:6" s="12" customFormat="1" ht="15" customHeight="1">
      <c r="A17" s="15">
        <f t="shared" si="0"/>
        <v>17</v>
      </c>
      <c r="B17" s="16" t="s">
        <v>116</v>
      </c>
      <c r="C17" s="16" t="s">
        <v>117</v>
      </c>
      <c r="D17" s="17">
        <v>2086.84</v>
      </c>
      <c r="E17" s="17">
        <v>0</v>
      </c>
      <c r="F17" s="17">
        <v>2086.84</v>
      </c>
    </row>
    <row r="18" spans="1:6" s="12" customFormat="1" ht="15" customHeight="1">
      <c r="A18" s="15">
        <f t="shared" si="0"/>
        <v>18</v>
      </c>
      <c r="B18" s="16" t="s">
        <v>118</v>
      </c>
      <c r="C18" s="16" t="s">
        <v>119</v>
      </c>
      <c r="D18" s="17">
        <v>51.75</v>
      </c>
      <c r="E18" s="17">
        <v>0</v>
      </c>
      <c r="F18" s="17">
        <v>51.75</v>
      </c>
    </row>
    <row r="19" spans="1:6" s="12" customFormat="1" ht="15" customHeight="1">
      <c r="A19" s="15">
        <f t="shared" si="0"/>
        <v>19</v>
      </c>
      <c r="B19" s="16" t="s">
        <v>120</v>
      </c>
      <c r="C19" s="16" t="s">
        <v>121</v>
      </c>
      <c r="D19" s="17">
        <v>130</v>
      </c>
      <c r="E19" s="17">
        <v>0</v>
      </c>
      <c r="F19" s="17">
        <v>130</v>
      </c>
    </row>
    <row r="20" spans="1:6" s="12" customFormat="1" ht="15" customHeight="1">
      <c r="A20" s="15">
        <f t="shared" si="0"/>
        <v>20</v>
      </c>
      <c r="B20" s="16" t="s">
        <v>122</v>
      </c>
      <c r="C20" s="16" t="s">
        <v>123</v>
      </c>
      <c r="D20" s="17">
        <v>1548.25</v>
      </c>
      <c r="E20" s="17">
        <v>0</v>
      </c>
      <c r="F20" s="17">
        <v>1548.25</v>
      </c>
    </row>
    <row r="21" spans="1:6" s="12" customFormat="1" ht="15" customHeight="1">
      <c r="A21" s="15">
        <f t="shared" si="0"/>
        <v>21</v>
      </c>
      <c r="B21" s="16" t="s">
        <v>124</v>
      </c>
      <c r="C21" s="16" t="s">
        <v>125</v>
      </c>
      <c r="D21" s="17">
        <v>21.76</v>
      </c>
      <c r="E21" s="17">
        <v>0</v>
      </c>
      <c r="F21" s="17">
        <v>21.76</v>
      </c>
    </row>
    <row r="22" spans="1:6" s="12" customFormat="1" ht="15" customHeight="1">
      <c r="A22" s="15">
        <f t="shared" si="0"/>
        <v>22</v>
      </c>
      <c r="B22" s="16" t="s">
        <v>126</v>
      </c>
      <c r="C22" s="16" t="s">
        <v>127</v>
      </c>
      <c r="D22" s="17">
        <v>335.08</v>
      </c>
      <c r="E22" s="17">
        <v>0</v>
      </c>
      <c r="F22" s="17">
        <v>335.08</v>
      </c>
    </row>
    <row r="23" spans="1:6" s="12" customFormat="1" ht="15" customHeight="1">
      <c r="A23" s="15">
        <f t="shared" si="0"/>
        <v>23</v>
      </c>
      <c r="B23" s="16" t="s">
        <v>128</v>
      </c>
      <c r="C23" s="16" t="s">
        <v>129</v>
      </c>
      <c r="D23" s="17">
        <v>15.5</v>
      </c>
      <c r="E23" s="17">
        <v>0</v>
      </c>
      <c r="F23" s="17">
        <v>15.5</v>
      </c>
    </row>
    <row r="24" spans="1:6" s="12" customFormat="1" ht="15" customHeight="1">
      <c r="A24" s="15">
        <f t="shared" si="0"/>
        <v>24</v>
      </c>
      <c r="B24" s="16" t="s">
        <v>130</v>
      </c>
      <c r="C24" s="16" t="s">
        <v>131</v>
      </c>
      <c r="D24" s="17">
        <v>13</v>
      </c>
      <c r="E24" s="17">
        <v>0</v>
      </c>
      <c r="F24" s="17">
        <v>13</v>
      </c>
    </row>
    <row r="25" spans="1:6" s="12" customFormat="1" ht="15" customHeight="1">
      <c r="A25" s="15">
        <f t="shared" si="0"/>
        <v>25</v>
      </c>
      <c r="B25" s="16" t="s">
        <v>132</v>
      </c>
      <c r="C25" s="16" t="s">
        <v>133</v>
      </c>
      <c r="D25" s="17">
        <v>10</v>
      </c>
      <c r="E25" s="17">
        <v>0</v>
      </c>
      <c r="F25" s="17">
        <v>10</v>
      </c>
    </row>
    <row r="26" spans="1:6" s="12" customFormat="1" ht="15" customHeight="1">
      <c r="A26" s="15">
        <f t="shared" si="0"/>
        <v>26</v>
      </c>
      <c r="B26" s="16" t="s">
        <v>134</v>
      </c>
      <c r="C26" s="16" t="s">
        <v>135</v>
      </c>
      <c r="D26" s="17">
        <v>3</v>
      </c>
      <c r="E26" s="17">
        <v>0</v>
      </c>
      <c r="F26" s="17">
        <v>3</v>
      </c>
    </row>
    <row r="27" spans="1:6" s="12" customFormat="1" ht="15" customHeight="1">
      <c r="A27" s="15">
        <f t="shared" si="0"/>
        <v>27</v>
      </c>
      <c r="B27" s="16" t="s">
        <v>136</v>
      </c>
      <c r="C27" s="16" t="s">
        <v>137</v>
      </c>
      <c r="D27" s="17">
        <v>2.5</v>
      </c>
      <c r="E27" s="17">
        <v>0</v>
      </c>
      <c r="F27" s="17">
        <v>2.5</v>
      </c>
    </row>
    <row r="28" spans="1:6" s="12" customFormat="1" ht="15" customHeight="1">
      <c r="A28" s="15">
        <f t="shared" si="0"/>
        <v>28</v>
      </c>
      <c r="B28" s="16" t="s">
        <v>138</v>
      </c>
      <c r="C28" s="16" t="s">
        <v>137</v>
      </c>
      <c r="D28" s="17">
        <v>2.5</v>
      </c>
      <c r="E28" s="17">
        <v>0</v>
      </c>
      <c r="F28" s="17">
        <v>2.5</v>
      </c>
    </row>
    <row r="29" spans="1:6" s="12" customFormat="1" ht="15" customHeight="1">
      <c r="A29" s="15">
        <f t="shared" si="0"/>
        <v>29</v>
      </c>
      <c r="B29" s="16" t="s">
        <v>139</v>
      </c>
      <c r="C29" s="16" t="s">
        <v>140</v>
      </c>
      <c r="D29" s="17">
        <f>D30+D32+D36+D42+D44+D46+D48+D51+D54</f>
        <v>5419.430000000001</v>
      </c>
      <c r="E29" s="17">
        <v>2464.13</v>
      </c>
      <c r="F29" s="17">
        <f>F30+F32+F36+F42+F44+F46+F48+F51+F54</f>
        <v>2955.3</v>
      </c>
    </row>
    <row r="30" spans="1:6" s="12" customFormat="1" ht="15" customHeight="1">
      <c r="A30" s="15">
        <f t="shared" si="0"/>
        <v>30</v>
      </c>
      <c r="B30" s="16" t="s">
        <v>141</v>
      </c>
      <c r="C30" s="16" t="s">
        <v>142</v>
      </c>
      <c r="D30" s="17">
        <v>54.05</v>
      </c>
      <c r="E30" s="17">
        <v>0</v>
      </c>
      <c r="F30" s="17">
        <v>54.05</v>
      </c>
    </row>
    <row r="31" spans="1:6" s="12" customFormat="1" ht="15" customHeight="1">
      <c r="A31" s="15">
        <f t="shared" si="0"/>
        <v>31</v>
      </c>
      <c r="B31" s="16" t="s">
        <v>143</v>
      </c>
      <c r="C31" s="16" t="s">
        <v>144</v>
      </c>
      <c r="D31" s="17">
        <v>54.05</v>
      </c>
      <c r="E31" s="17">
        <v>0</v>
      </c>
      <c r="F31" s="17">
        <v>54.05</v>
      </c>
    </row>
    <row r="32" spans="1:6" s="12" customFormat="1" ht="15" customHeight="1">
      <c r="A32" s="15">
        <f t="shared" si="0"/>
        <v>32</v>
      </c>
      <c r="B32" s="16" t="s">
        <v>145</v>
      </c>
      <c r="C32" s="16" t="s">
        <v>146</v>
      </c>
      <c r="D32" s="17">
        <v>2464.13</v>
      </c>
      <c r="E32" s="17">
        <v>2464.13</v>
      </c>
      <c r="F32" s="17">
        <v>0</v>
      </c>
    </row>
    <row r="33" spans="1:6" s="12" customFormat="1" ht="15" customHeight="1">
      <c r="A33" s="15">
        <f t="shared" si="0"/>
        <v>33</v>
      </c>
      <c r="B33" s="16" t="s">
        <v>147</v>
      </c>
      <c r="C33" s="16" t="s">
        <v>148</v>
      </c>
      <c r="D33" s="17">
        <v>1240.64</v>
      </c>
      <c r="E33" s="17">
        <v>1240.64</v>
      </c>
      <c r="F33" s="17">
        <v>0</v>
      </c>
    </row>
    <row r="34" spans="1:6" s="12" customFormat="1" ht="15" customHeight="1">
      <c r="A34" s="15">
        <f t="shared" si="0"/>
        <v>34</v>
      </c>
      <c r="B34" s="16" t="s">
        <v>149</v>
      </c>
      <c r="C34" s="16" t="s">
        <v>150</v>
      </c>
      <c r="D34" s="17">
        <v>815.66</v>
      </c>
      <c r="E34" s="17">
        <v>815.66</v>
      </c>
      <c r="F34" s="17">
        <v>0</v>
      </c>
    </row>
    <row r="35" spans="1:6" s="12" customFormat="1" ht="15" customHeight="1">
      <c r="A35" s="15">
        <f t="shared" si="0"/>
        <v>35</v>
      </c>
      <c r="B35" s="16" t="s">
        <v>151</v>
      </c>
      <c r="C35" s="16" t="s">
        <v>152</v>
      </c>
      <c r="D35" s="17">
        <v>407.83</v>
      </c>
      <c r="E35" s="17">
        <v>407.83</v>
      </c>
      <c r="F35" s="17">
        <v>0</v>
      </c>
    </row>
    <row r="36" spans="1:6" s="12" customFormat="1" ht="15" customHeight="1">
      <c r="A36" s="15">
        <f t="shared" si="0"/>
        <v>36</v>
      </c>
      <c r="B36" s="16" t="s">
        <v>153</v>
      </c>
      <c r="C36" s="16" t="s">
        <v>154</v>
      </c>
      <c r="D36" s="17">
        <f>E36+F36</f>
        <v>914.55</v>
      </c>
      <c r="E36" s="17">
        <v>0</v>
      </c>
      <c r="F36" s="17">
        <f>F37+F38+F39+F40+F41</f>
        <v>914.55</v>
      </c>
    </row>
    <row r="37" spans="1:6" s="12" customFormat="1" ht="15" customHeight="1">
      <c r="A37" s="15">
        <f t="shared" si="0"/>
        <v>37</v>
      </c>
      <c r="B37" s="16" t="s">
        <v>155</v>
      </c>
      <c r="C37" s="16" t="s">
        <v>156</v>
      </c>
      <c r="D37" s="17">
        <v>17</v>
      </c>
      <c r="E37" s="17">
        <v>0</v>
      </c>
      <c r="F37" s="17">
        <v>17</v>
      </c>
    </row>
    <row r="38" spans="1:6" s="12" customFormat="1" ht="15" customHeight="1">
      <c r="A38" s="15">
        <f t="shared" si="0"/>
        <v>38</v>
      </c>
      <c r="B38" s="16" t="s">
        <v>157</v>
      </c>
      <c r="C38" s="16" t="s">
        <v>158</v>
      </c>
      <c r="D38" s="17">
        <v>112</v>
      </c>
      <c r="E38" s="17">
        <v>0</v>
      </c>
      <c r="F38" s="17">
        <v>112</v>
      </c>
    </row>
    <row r="39" spans="1:6" s="12" customFormat="1" ht="15" customHeight="1">
      <c r="A39" s="15">
        <f t="shared" si="0"/>
        <v>39</v>
      </c>
      <c r="B39" s="16" t="s">
        <v>159</v>
      </c>
      <c r="C39" s="16" t="s">
        <v>160</v>
      </c>
      <c r="D39" s="17">
        <f>211+433</f>
        <v>644</v>
      </c>
      <c r="E39" s="17">
        <v>0</v>
      </c>
      <c r="F39" s="17">
        <f>211+433</f>
        <v>644</v>
      </c>
    </row>
    <row r="40" spans="1:6" s="12" customFormat="1" ht="15" customHeight="1">
      <c r="A40" s="15">
        <f t="shared" si="0"/>
        <v>40</v>
      </c>
      <c r="B40" s="16" t="s">
        <v>161</v>
      </c>
      <c r="C40" s="16" t="s">
        <v>162</v>
      </c>
      <c r="D40" s="17">
        <v>71.55</v>
      </c>
      <c r="E40" s="17">
        <v>0</v>
      </c>
      <c r="F40" s="17">
        <v>71.55</v>
      </c>
    </row>
    <row r="41" spans="1:6" s="12" customFormat="1" ht="15" customHeight="1">
      <c r="A41" s="15">
        <f t="shared" si="0"/>
        <v>41</v>
      </c>
      <c r="B41" s="16" t="s">
        <v>163</v>
      </c>
      <c r="C41" s="16" t="s">
        <v>164</v>
      </c>
      <c r="D41" s="17">
        <v>70</v>
      </c>
      <c r="E41" s="17">
        <v>0</v>
      </c>
      <c r="F41" s="17">
        <v>70</v>
      </c>
    </row>
    <row r="42" spans="1:6" s="12" customFormat="1" ht="15" customHeight="1">
      <c r="A42" s="15">
        <f t="shared" si="0"/>
        <v>42</v>
      </c>
      <c r="B42" s="16" t="s">
        <v>165</v>
      </c>
      <c r="C42" s="16" t="s">
        <v>166</v>
      </c>
      <c r="D42" s="17">
        <v>386.86</v>
      </c>
      <c r="E42" s="17">
        <v>0</v>
      </c>
      <c r="F42" s="17">
        <v>386.86</v>
      </c>
    </row>
    <row r="43" spans="1:6" s="12" customFormat="1" ht="15" customHeight="1">
      <c r="A43" s="15">
        <f t="shared" si="0"/>
        <v>43</v>
      </c>
      <c r="B43" s="16" t="s">
        <v>167</v>
      </c>
      <c r="C43" s="16" t="s">
        <v>168</v>
      </c>
      <c r="D43" s="17">
        <v>386.86</v>
      </c>
      <c r="E43" s="17">
        <v>0</v>
      </c>
      <c r="F43" s="17">
        <v>386.86</v>
      </c>
    </row>
    <row r="44" spans="1:6" s="12" customFormat="1" ht="15" customHeight="1">
      <c r="A44" s="15">
        <f t="shared" si="0"/>
        <v>44</v>
      </c>
      <c r="B44" s="16" t="s">
        <v>169</v>
      </c>
      <c r="C44" s="16" t="s">
        <v>170</v>
      </c>
      <c r="D44" s="17">
        <v>233.88</v>
      </c>
      <c r="E44" s="17">
        <v>0</v>
      </c>
      <c r="F44" s="17">
        <v>233.88</v>
      </c>
    </row>
    <row r="45" spans="1:6" s="12" customFormat="1" ht="15" customHeight="1">
      <c r="A45" s="15">
        <f t="shared" si="0"/>
        <v>45</v>
      </c>
      <c r="B45" s="16" t="s">
        <v>171</v>
      </c>
      <c r="C45" s="16" t="s">
        <v>172</v>
      </c>
      <c r="D45" s="17">
        <v>233.88</v>
      </c>
      <c r="E45" s="17">
        <v>0</v>
      </c>
      <c r="F45" s="17">
        <v>233.88</v>
      </c>
    </row>
    <row r="46" spans="1:6" s="12" customFormat="1" ht="15" customHeight="1">
      <c r="A46" s="15">
        <f t="shared" si="0"/>
        <v>46</v>
      </c>
      <c r="B46" s="16" t="s">
        <v>173</v>
      </c>
      <c r="C46" s="16" t="s">
        <v>174</v>
      </c>
      <c r="D46" s="17">
        <v>35.24</v>
      </c>
      <c r="E46" s="17">
        <v>0</v>
      </c>
      <c r="F46" s="17">
        <v>35.24</v>
      </c>
    </row>
    <row r="47" spans="1:6" s="12" customFormat="1" ht="15" customHeight="1">
      <c r="A47" s="15">
        <f t="shared" si="0"/>
        <v>47</v>
      </c>
      <c r="B47" s="16" t="s">
        <v>175</v>
      </c>
      <c r="C47" s="16" t="s">
        <v>176</v>
      </c>
      <c r="D47" s="17">
        <v>35.24</v>
      </c>
      <c r="E47" s="17">
        <v>0</v>
      </c>
      <c r="F47" s="17">
        <v>35.24</v>
      </c>
    </row>
    <row r="48" spans="1:6" s="12" customFormat="1" ht="15" customHeight="1">
      <c r="A48" s="15">
        <f t="shared" si="0"/>
        <v>48</v>
      </c>
      <c r="B48" s="16" t="s">
        <v>177</v>
      </c>
      <c r="C48" s="16" t="s">
        <v>178</v>
      </c>
      <c r="D48" s="17">
        <v>130</v>
      </c>
      <c r="E48" s="17">
        <v>0</v>
      </c>
      <c r="F48" s="17">
        <v>130</v>
      </c>
    </row>
    <row r="49" spans="1:6" s="12" customFormat="1" ht="15" customHeight="1">
      <c r="A49" s="15">
        <f t="shared" si="0"/>
        <v>49</v>
      </c>
      <c r="B49" s="16" t="s">
        <v>179</v>
      </c>
      <c r="C49" s="16" t="s">
        <v>180</v>
      </c>
      <c r="D49" s="17">
        <v>60</v>
      </c>
      <c r="E49" s="17">
        <v>0</v>
      </c>
      <c r="F49" s="17">
        <v>60</v>
      </c>
    </row>
    <row r="50" spans="1:6" s="12" customFormat="1" ht="15" customHeight="1">
      <c r="A50" s="15">
        <f t="shared" si="0"/>
        <v>50</v>
      </c>
      <c r="B50" s="16" t="s">
        <v>181</v>
      </c>
      <c r="C50" s="16" t="s">
        <v>182</v>
      </c>
      <c r="D50" s="17">
        <v>70</v>
      </c>
      <c r="E50" s="17">
        <v>0</v>
      </c>
      <c r="F50" s="17">
        <v>70</v>
      </c>
    </row>
    <row r="51" spans="1:6" s="12" customFormat="1" ht="15" customHeight="1">
      <c r="A51" s="15">
        <f t="shared" si="0"/>
        <v>51</v>
      </c>
      <c r="B51" s="16" t="s">
        <v>183</v>
      </c>
      <c r="C51" s="16" t="s">
        <v>184</v>
      </c>
      <c r="D51" s="17">
        <v>857</v>
      </c>
      <c r="E51" s="17">
        <v>0</v>
      </c>
      <c r="F51" s="17">
        <v>857</v>
      </c>
    </row>
    <row r="52" spans="1:6" s="12" customFormat="1" ht="15" customHeight="1">
      <c r="A52" s="15">
        <f t="shared" si="0"/>
        <v>52</v>
      </c>
      <c r="B52" s="16" t="s">
        <v>185</v>
      </c>
      <c r="C52" s="16" t="s">
        <v>186</v>
      </c>
      <c r="D52" s="17">
        <v>17</v>
      </c>
      <c r="E52" s="17">
        <v>0</v>
      </c>
      <c r="F52" s="17">
        <v>17</v>
      </c>
    </row>
    <row r="53" spans="1:6" s="12" customFormat="1" ht="15" customHeight="1">
      <c r="A53" s="15">
        <f t="shared" si="0"/>
        <v>53</v>
      </c>
      <c r="B53" s="16" t="s">
        <v>187</v>
      </c>
      <c r="C53" s="16" t="s">
        <v>188</v>
      </c>
      <c r="D53" s="17">
        <v>840</v>
      </c>
      <c r="E53" s="17">
        <v>0</v>
      </c>
      <c r="F53" s="17">
        <v>840</v>
      </c>
    </row>
    <row r="54" spans="1:6" s="12" customFormat="1" ht="15" customHeight="1">
      <c r="A54" s="15">
        <f t="shared" si="0"/>
        <v>54</v>
      </c>
      <c r="B54" s="16" t="s">
        <v>189</v>
      </c>
      <c r="C54" s="16" t="s">
        <v>190</v>
      </c>
      <c r="D54" s="17">
        <v>343.72</v>
      </c>
      <c r="E54" s="17">
        <v>0</v>
      </c>
      <c r="F54" s="17">
        <v>343.72</v>
      </c>
    </row>
    <row r="55" spans="1:6" s="12" customFormat="1" ht="15" customHeight="1">
      <c r="A55" s="15">
        <f t="shared" si="0"/>
        <v>55</v>
      </c>
      <c r="B55" s="16" t="s">
        <v>191</v>
      </c>
      <c r="C55" s="16" t="s">
        <v>190</v>
      </c>
      <c r="D55" s="17">
        <v>343.72</v>
      </c>
      <c r="E55" s="17">
        <v>0</v>
      </c>
      <c r="F55" s="17">
        <v>343.72</v>
      </c>
    </row>
    <row r="56" spans="1:6" s="12" customFormat="1" ht="15" customHeight="1">
      <c r="A56" s="15">
        <f t="shared" si="0"/>
        <v>56</v>
      </c>
      <c r="B56" s="16" t="s">
        <v>192</v>
      </c>
      <c r="C56" s="16" t="s">
        <v>193</v>
      </c>
      <c r="D56" s="17">
        <v>5187.2</v>
      </c>
      <c r="E56" s="17">
        <v>1042.98</v>
      </c>
      <c r="F56" s="17">
        <v>4144.22</v>
      </c>
    </row>
    <row r="57" spans="1:6" s="12" customFormat="1" ht="15" customHeight="1">
      <c r="A57" s="15">
        <f t="shared" si="0"/>
        <v>57</v>
      </c>
      <c r="B57" s="16" t="s">
        <v>194</v>
      </c>
      <c r="C57" s="16" t="s">
        <v>195</v>
      </c>
      <c r="D57" s="17">
        <v>290.88</v>
      </c>
      <c r="E57" s="17">
        <v>0</v>
      </c>
      <c r="F57" s="17">
        <v>290.88</v>
      </c>
    </row>
    <row r="58" spans="1:6" s="12" customFormat="1" ht="15" customHeight="1">
      <c r="A58" s="15">
        <f t="shared" si="0"/>
        <v>58</v>
      </c>
      <c r="B58" s="16" t="s">
        <v>196</v>
      </c>
      <c r="C58" s="16" t="s">
        <v>197</v>
      </c>
      <c r="D58" s="17">
        <v>290.88</v>
      </c>
      <c r="E58" s="17">
        <v>0</v>
      </c>
      <c r="F58" s="17">
        <v>290.88</v>
      </c>
    </row>
    <row r="59" spans="1:6" s="12" customFormat="1" ht="15" customHeight="1">
      <c r="A59" s="15">
        <f t="shared" si="0"/>
        <v>59</v>
      </c>
      <c r="B59" s="16" t="s">
        <v>198</v>
      </c>
      <c r="C59" s="16" t="s">
        <v>199</v>
      </c>
      <c r="D59" s="17">
        <v>509.09</v>
      </c>
      <c r="E59" s="17">
        <v>0</v>
      </c>
      <c r="F59" s="17">
        <v>509.09</v>
      </c>
    </row>
    <row r="60" spans="1:6" s="12" customFormat="1" ht="15" customHeight="1">
      <c r="A60" s="15">
        <f t="shared" si="0"/>
        <v>60</v>
      </c>
      <c r="B60" s="16" t="s">
        <v>200</v>
      </c>
      <c r="C60" s="16" t="s">
        <v>201</v>
      </c>
      <c r="D60" s="17">
        <v>428.24</v>
      </c>
      <c r="E60" s="17">
        <v>0</v>
      </c>
      <c r="F60" s="17">
        <v>428.24</v>
      </c>
    </row>
    <row r="61" spans="1:6" s="12" customFormat="1" ht="15" customHeight="1">
      <c r="A61" s="15">
        <f t="shared" si="0"/>
        <v>61</v>
      </c>
      <c r="B61" s="16" t="s">
        <v>202</v>
      </c>
      <c r="C61" s="16" t="s">
        <v>203</v>
      </c>
      <c r="D61" s="17">
        <v>80.85</v>
      </c>
      <c r="E61" s="17">
        <v>0</v>
      </c>
      <c r="F61" s="17">
        <v>80.85</v>
      </c>
    </row>
    <row r="62" spans="1:6" s="12" customFormat="1" ht="15" customHeight="1">
      <c r="A62" s="15">
        <f t="shared" si="0"/>
        <v>62</v>
      </c>
      <c r="B62" s="16" t="s">
        <v>204</v>
      </c>
      <c r="C62" s="16" t="s">
        <v>205</v>
      </c>
      <c r="D62" s="17">
        <v>1068.25</v>
      </c>
      <c r="E62" s="17">
        <v>0</v>
      </c>
      <c r="F62" s="17">
        <v>1068.25</v>
      </c>
    </row>
    <row r="63" spans="1:6" s="12" customFormat="1" ht="15" customHeight="1">
      <c r="A63" s="15">
        <f t="shared" si="0"/>
        <v>63</v>
      </c>
      <c r="B63" s="16" t="s">
        <v>206</v>
      </c>
      <c r="C63" s="16" t="s">
        <v>207</v>
      </c>
      <c r="D63" s="17">
        <v>965.3</v>
      </c>
      <c r="E63" s="17">
        <v>0</v>
      </c>
      <c r="F63" s="17">
        <v>965.3</v>
      </c>
    </row>
    <row r="64" spans="1:6" s="12" customFormat="1" ht="15" customHeight="1">
      <c r="A64" s="15">
        <f t="shared" si="0"/>
        <v>64</v>
      </c>
      <c r="B64" s="16" t="s">
        <v>208</v>
      </c>
      <c r="C64" s="16" t="s">
        <v>209</v>
      </c>
      <c r="D64" s="17">
        <v>100</v>
      </c>
      <c r="E64" s="17">
        <v>0</v>
      </c>
      <c r="F64" s="17">
        <v>100</v>
      </c>
    </row>
    <row r="65" spans="1:6" s="12" customFormat="1" ht="15" customHeight="1">
      <c r="A65" s="15">
        <f t="shared" si="0"/>
        <v>65</v>
      </c>
      <c r="B65" s="16" t="s">
        <v>210</v>
      </c>
      <c r="C65" s="16" t="s">
        <v>211</v>
      </c>
      <c r="D65" s="17">
        <v>2.95</v>
      </c>
      <c r="E65" s="17">
        <v>0</v>
      </c>
      <c r="F65" s="17">
        <v>2.95</v>
      </c>
    </row>
    <row r="66" spans="1:6" s="12" customFormat="1" ht="15" customHeight="1">
      <c r="A66" s="15">
        <f t="shared" si="0"/>
        <v>66</v>
      </c>
      <c r="B66" s="16" t="s">
        <v>212</v>
      </c>
      <c r="C66" s="16" t="s">
        <v>213</v>
      </c>
      <c r="D66" s="17">
        <v>20</v>
      </c>
      <c r="E66" s="17">
        <v>0</v>
      </c>
      <c r="F66" s="17">
        <v>20</v>
      </c>
    </row>
    <row r="67" spans="1:6" s="12" customFormat="1" ht="15" customHeight="1">
      <c r="A67" s="15">
        <f t="shared" si="0"/>
        <v>67</v>
      </c>
      <c r="B67" s="16" t="s">
        <v>214</v>
      </c>
      <c r="C67" s="16" t="s">
        <v>215</v>
      </c>
      <c r="D67" s="17">
        <v>20</v>
      </c>
      <c r="E67" s="17">
        <v>0</v>
      </c>
      <c r="F67" s="17">
        <v>20</v>
      </c>
    </row>
    <row r="68" spans="1:6" s="12" customFormat="1" ht="15" customHeight="1">
      <c r="A68" s="15">
        <f t="shared" si="0"/>
        <v>68</v>
      </c>
      <c r="B68" s="16" t="s">
        <v>216</v>
      </c>
      <c r="C68" s="16" t="s">
        <v>217</v>
      </c>
      <c r="D68" s="17">
        <v>816</v>
      </c>
      <c r="E68" s="17">
        <v>0</v>
      </c>
      <c r="F68" s="17">
        <v>816</v>
      </c>
    </row>
    <row r="69" spans="1:6" s="12" customFormat="1" ht="15" customHeight="1">
      <c r="A69" s="15">
        <f t="shared" si="0"/>
        <v>69</v>
      </c>
      <c r="B69" s="16" t="s">
        <v>218</v>
      </c>
      <c r="C69" s="16" t="s">
        <v>219</v>
      </c>
      <c r="D69" s="17">
        <v>816</v>
      </c>
      <c r="E69" s="17">
        <v>0</v>
      </c>
      <c r="F69" s="17">
        <v>816</v>
      </c>
    </row>
    <row r="70" spans="1:6" s="12" customFormat="1" ht="15" customHeight="1">
      <c r="A70" s="15">
        <f aca="true" t="shared" si="1" ref="A70:A82">ROW()</f>
        <v>70</v>
      </c>
      <c r="B70" s="16" t="s">
        <v>220</v>
      </c>
      <c r="C70" s="16" t="s">
        <v>221</v>
      </c>
      <c r="D70" s="17">
        <v>1042.98</v>
      </c>
      <c r="E70" s="17">
        <v>1042.98</v>
      </c>
      <c r="F70" s="17">
        <v>0</v>
      </c>
    </row>
    <row r="71" spans="1:6" s="12" customFormat="1" ht="15" customHeight="1">
      <c r="A71" s="15">
        <f t="shared" si="1"/>
        <v>71</v>
      </c>
      <c r="B71" s="16" t="s">
        <v>222</v>
      </c>
      <c r="C71" s="16" t="s">
        <v>223</v>
      </c>
      <c r="D71" s="17">
        <v>3.58</v>
      </c>
      <c r="E71" s="17">
        <v>3.58</v>
      </c>
      <c r="F71" s="17">
        <v>0</v>
      </c>
    </row>
    <row r="72" spans="1:6" s="12" customFormat="1" ht="15" customHeight="1">
      <c r="A72" s="15">
        <f t="shared" si="1"/>
        <v>72</v>
      </c>
      <c r="B72" s="16" t="s">
        <v>224</v>
      </c>
      <c r="C72" s="16" t="s">
        <v>225</v>
      </c>
      <c r="D72" s="17">
        <v>1039.4</v>
      </c>
      <c r="E72" s="17">
        <v>1039.4</v>
      </c>
      <c r="F72" s="17">
        <v>0</v>
      </c>
    </row>
    <row r="73" spans="1:6" s="12" customFormat="1" ht="15" customHeight="1">
      <c r="A73" s="15">
        <f t="shared" si="1"/>
        <v>73</v>
      </c>
      <c r="B73" s="16" t="s">
        <v>226</v>
      </c>
      <c r="C73" s="16" t="s">
        <v>227</v>
      </c>
      <c r="D73" s="17">
        <v>23</v>
      </c>
      <c r="E73" s="17">
        <v>0</v>
      </c>
      <c r="F73" s="17">
        <v>23</v>
      </c>
    </row>
    <row r="74" spans="1:6" s="12" customFormat="1" ht="15" customHeight="1">
      <c r="A74" s="15">
        <f t="shared" si="1"/>
        <v>74</v>
      </c>
      <c r="B74" s="16" t="s">
        <v>228</v>
      </c>
      <c r="C74" s="16" t="s">
        <v>229</v>
      </c>
      <c r="D74" s="17">
        <v>23</v>
      </c>
      <c r="E74" s="17">
        <v>0</v>
      </c>
      <c r="F74" s="17">
        <v>23</v>
      </c>
    </row>
    <row r="75" spans="1:6" s="12" customFormat="1" ht="15" customHeight="1">
      <c r="A75" s="15">
        <f t="shared" si="1"/>
        <v>75</v>
      </c>
      <c r="B75" s="16" t="s">
        <v>230</v>
      </c>
      <c r="C75" s="16" t="s">
        <v>231</v>
      </c>
      <c r="D75" s="17">
        <v>1417</v>
      </c>
      <c r="E75" s="17">
        <v>0</v>
      </c>
      <c r="F75" s="17">
        <v>1417</v>
      </c>
    </row>
    <row r="76" spans="1:6" s="12" customFormat="1" ht="15" customHeight="1">
      <c r="A76" s="15">
        <f t="shared" si="1"/>
        <v>76</v>
      </c>
      <c r="B76" s="16" t="s">
        <v>232</v>
      </c>
      <c r="C76" s="16" t="s">
        <v>231</v>
      </c>
      <c r="D76" s="17">
        <v>1417</v>
      </c>
      <c r="E76" s="17">
        <v>0</v>
      </c>
      <c r="F76" s="17">
        <v>1417</v>
      </c>
    </row>
    <row r="77" spans="1:6" s="12" customFormat="1" ht="15" customHeight="1">
      <c r="A77" s="15">
        <f t="shared" si="1"/>
        <v>77</v>
      </c>
      <c r="B77" s="16" t="s">
        <v>239</v>
      </c>
      <c r="C77" s="16" t="s">
        <v>240</v>
      </c>
      <c r="D77" s="17">
        <v>128</v>
      </c>
      <c r="E77" s="17">
        <v>0</v>
      </c>
      <c r="F77" s="17">
        <v>128</v>
      </c>
    </row>
    <row r="78" spans="1:6" s="12" customFormat="1" ht="15" customHeight="1">
      <c r="A78" s="15">
        <f t="shared" si="1"/>
        <v>78</v>
      </c>
      <c r="B78" s="16" t="s">
        <v>241</v>
      </c>
      <c r="C78" s="16" t="s">
        <v>242</v>
      </c>
      <c r="D78" s="17">
        <v>128</v>
      </c>
      <c r="E78" s="17">
        <v>0</v>
      </c>
      <c r="F78" s="17">
        <v>128</v>
      </c>
    </row>
    <row r="79" spans="1:6" s="12" customFormat="1" ht="15" customHeight="1">
      <c r="A79" s="15">
        <f t="shared" si="1"/>
        <v>79</v>
      </c>
      <c r="B79" s="16" t="s">
        <v>243</v>
      </c>
      <c r="C79" s="16" t="s">
        <v>244</v>
      </c>
      <c r="D79" s="17">
        <v>128</v>
      </c>
      <c r="E79" s="17">
        <v>0</v>
      </c>
      <c r="F79" s="17">
        <v>128</v>
      </c>
    </row>
    <row r="80" spans="1:6" s="12" customFormat="1" ht="15" customHeight="1">
      <c r="A80" s="15">
        <f t="shared" si="1"/>
        <v>80</v>
      </c>
      <c r="B80" s="16" t="s">
        <v>245</v>
      </c>
      <c r="C80" s="16" t="s">
        <v>246</v>
      </c>
      <c r="D80" s="17">
        <v>611.75</v>
      </c>
      <c r="E80" s="17">
        <v>611.75</v>
      </c>
      <c r="F80" s="17">
        <v>0</v>
      </c>
    </row>
    <row r="81" spans="1:6" s="12" customFormat="1" ht="15" customHeight="1">
      <c r="A81" s="15">
        <f t="shared" si="1"/>
        <v>81</v>
      </c>
      <c r="B81" s="16" t="s">
        <v>247</v>
      </c>
      <c r="C81" s="16" t="s">
        <v>248</v>
      </c>
      <c r="D81" s="17">
        <v>611.75</v>
      </c>
      <c r="E81" s="17">
        <v>611.75</v>
      </c>
      <c r="F81" s="17">
        <v>0</v>
      </c>
    </row>
    <row r="82" spans="1:6" s="12" customFormat="1" ht="15" customHeight="1">
      <c r="A82" s="15">
        <f t="shared" si="1"/>
        <v>82</v>
      </c>
      <c r="B82" s="16" t="s">
        <v>249</v>
      </c>
      <c r="C82" s="16" t="s">
        <v>250</v>
      </c>
      <c r="D82" s="17">
        <v>611.75</v>
      </c>
      <c r="E82" s="17">
        <v>611.75</v>
      </c>
      <c r="F82" s="17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showZeros="0" zoomScaleSheetLayoutView="100" zoomScalePageLayoutView="0" workbookViewId="0" topLeftCell="A1">
      <selection activeCell="E6" sqref="E6:F6"/>
    </sheetView>
  </sheetViews>
  <sheetFormatPr defaultColWidth="10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</cols>
  <sheetData>
    <row r="1" spans="1:6" s="11" customFormat="1" ht="37.5" customHeight="1">
      <c r="A1" s="53" t="s">
        <v>12</v>
      </c>
      <c r="B1" s="54"/>
      <c r="C1" s="54"/>
      <c r="D1" s="54"/>
      <c r="E1" s="55"/>
      <c r="F1" s="54"/>
    </row>
    <row r="2" spans="1:6" s="11" customFormat="1" ht="15" customHeight="1">
      <c r="A2" s="56" t="s">
        <v>19</v>
      </c>
      <c r="B2" s="54"/>
      <c r="C2" s="55"/>
      <c r="D2" s="54"/>
      <c r="E2" s="18" t="s">
        <v>20</v>
      </c>
      <c r="F2" s="18" t="s">
        <v>21</v>
      </c>
    </row>
    <row r="3" spans="1:6" s="11" customFormat="1" ht="15" customHeight="1">
      <c r="A3" s="52" t="s">
        <v>22</v>
      </c>
      <c r="B3" s="52" t="s">
        <v>77</v>
      </c>
      <c r="C3" s="52"/>
      <c r="D3" s="52" t="s">
        <v>258</v>
      </c>
      <c r="E3" s="52"/>
      <c r="F3" s="52"/>
    </row>
    <row r="4" spans="1:6" s="11" customFormat="1" ht="15" customHeight="1">
      <c r="A4" s="52"/>
      <c r="B4" s="19" t="s">
        <v>271</v>
      </c>
      <c r="C4" s="19" t="s">
        <v>86</v>
      </c>
      <c r="D4" s="19" t="s">
        <v>95</v>
      </c>
      <c r="E4" s="19" t="s">
        <v>272</v>
      </c>
      <c r="F4" s="19" t="s">
        <v>273</v>
      </c>
    </row>
    <row r="5" spans="1:6" s="11" customFormat="1" ht="15" customHeight="1">
      <c r="A5" s="14" t="s">
        <v>26</v>
      </c>
      <c r="B5" s="14" t="s">
        <v>29</v>
      </c>
      <c r="C5" s="14" t="s">
        <v>30</v>
      </c>
      <c r="D5" s="14" t="s">
        <v>31</v>
      </c>
      <c r="E5" s="14" t="s">
        <v>32</v>
      </c>
      <c r="F5" s="14" t="s">
        <v>89</v>
      </c>
    </row>
    <row r="6" spans="1:6" ht="15" customHeight="1">
      <c r="A6" s="7">
        <f aca="true" t="shared" si="0" ref="A6:A34">ROW()</f>
        <v>6</v>
      </c>
      <c r="B6" s="8" t="s">
        <v>47</v>
      </c>
      <c r="C6" s="8" t="s">
        <v>95</v>
      </c>
      <c r="D6" s="9">
        <v>11321.32</v>
      </c>
      <c r="E6" s="9">
        <v>11202.87</v>
      </c>
      <c r="F6" s="9">
        <v>118.45</v>
      </c>
    </row>
    <row r="7" spans="1:6" ht="15" customHeight="1">
      <c r="A7" s="7">
        <f t="shared" si="0"/>
        <v>7</v>
      </c>
      <c r="B7" s="8" t="s">
        <v>274</v>
      </c>
      <c r="C7" s="8" t="s">
        <v>275</v>
      </c>
      <c r="D7" s="9">
        <v>9670.17</v>
      </c>
      <c r="E7" s="9">
        <v>9670.17</v>
      </c>
      <c r="F7" s="9">
        <v>0</v>
      </c>
    </row>
    <row r="8" spans="1:6" ht="15" customHeight="1">
      <c r="A8" s="7">
        <f t="shared" si="0"/>
        <v>8</v>
      </c>
      <c r="B8" s="8" t="s">
        <v>276</v>
      </c>
      <c r="C8" s="8" t="s">
        <v>277</v>
      </c>
      <c r="D8" s="9">
        <v>2545.86</v>
      </c>
      <c r="E8" s="9">
        <v>2545.86</v>
      </c>
      <c r="F8" s="9">
        <v>0</v>
      </c>
    </row>
    <row r="9" spans="1:6" ht="15" customHeight="1">
      <c r="A9" s="7">
        <f t="shared" si="0"/>
        <v>9</v>
      </c>
      <c r="B9" s="8" t="s">
        <v>278</v>
      </c>
      <c r="C9" s="8" t="s">
        <v>279</v>
      </c>
      <c r="D9" s="9">
        <v>2103.2</v>
      </c>
      <c r="E9" s="9">
        <v>2103.2</v>
      </c>
      <c r="F9" s="9">
        <v>0</v>
      </c>
    </row>
    <row r="10" spans="1:6" ht="15" customHeight="1">
      <c r="A10" s="7">
        <f t="shared" si="0"/>
        <v>10</v>
      </c>
      <c r="B10" s="8" t="s">
        <v>280</v>
      </c>
      <c r="C10" s="8" t="s">
        <v>281</v>
      </c>
      <c r="D10" s="9">
        <v>1.42</v>
      </c>
      <c r="E10" s="9">
        <v>1.42</v>
      </c>
      <c r="F10" s="9">
        <v>0</v>
      </c>
    </row>
    <row r="11" spans="1:6" ht="15" customHeight="1">
      <c r="A11" s="7">
        <f t="shared" si="0"/>
        <v>11</v>
      </c>
      <c r="B11" s="8" t="s">
        <v>282</v>
      </c>
      <c r="C11" s="8" t="s">
        <v>283</v>
      </c>
      <c r="D11" s="9">
        <v>2271.21</v>
      </c>
      <c r="E11" s="9">
        <v>2271.21</v>
      </c>
      <c r="F11" s="9">
        <v>0</v>
      </c>
    </row>
    <row r="12" spans="1:6" ht="15" customHeight="1">
      <c r="A12" s="7">
        <f t="shared" si="0"/>
        <v>12</v>
      </c>
      <c r="B12" s="8" t="s">
        <v>284</v>
      </c>
      <c r="C12" s="8" t="s">
        <v>285</v>
      </c>
      <c r="D12" s="9">
        <v>815.66</v>
      </c>
      <c r="E12" s="9">
        <v>815.66</v>
      </c>
      <c r="F12" s="9">
        <v>0</v>
      </c>
    </row>
    <row r="13" spans="1:6" ht="15" customHeight="1">
      <c r="A13" s="7">
        <f t="shared" si="0"/>
        <v>13</v>
      </c>
      <c r="B13" s="8" t="s">
        <v>286</v>
      </c>
      <c r="C13" s="8" t="s">
        <v>287</v>
      </c>
      <c r="D13" s="9">
        <v>407.83</v>
      </c>
      <c r="E13" s="9">
        <v>407.83</v>
      </c>
      <c r="F13" s="9">
        <v>0</v>
      </c>
    </row>
    <row r="14" spans="1:6" ht="15" customHeight="1">
      <c r="A14" s="7">
        <f t="shared" si="0"/>
        <v>14</v>
      </c>
      <c r="B14" s="8" t="s">
        <v>288</v>
      </c>
      <c r="C14" s="8" t="s">
        <v>289</v>
      </c>
      <c r="D14" s="9">
        <v>764.67</v>
      </c>
      <c r="E14" s="9">
        <v>764.67</v>
      </c>
      <c r="F14" s="9">
        <v>0</v>
      </c>
    </row>
    <row r="15" spans="1:6" ht="15" customHeight="1">
      <c r="A15" s="7">
        <f t="shared" si="0"/>
        <v>15</v>
      </c>
      <c r="B15" s="8" t="s">
        <v>290</v>
      </c>
      <c r="C15" s="8" t="s">
        <v>291</v>
      </c>
      <c r="D15" s="9">
        <v>81.31</v>
      </c>
      <c r="E15" s="9">
        <v>81.31</v>
      </c>
      <c r="F15" s="9">
        <v>0</v>
      </c>
    </row>
    <row r="16" spans="1:6" ht="15" customHeight="1">
      <c r="A16" s="7">
        <f t="shared" si="0"/>
        <v>16</v>
      </c>
      <c r="B16" s="8" t="s">
        <v>292</v>
      </c>
      <c r="C16" s="8" t="s">
        <v>250</v>
      </c>
      <c r="D16" s="9">
        <v>611.75</v>
      </c>
      <c r="E16" s="9">
        <v>611.75</v>
      </c>
      <c r="F16" s="9">
        <v>0</v>
      </c>
    </row>
    <row r="17" spans="1:6" ht="15" customHeight="1">
      <c r="A17" s="7">
        <f t="shared" si="0"/>
        <v>17</v>
      </c>
      <c r="B17" s="8" t="s">
        <v>293</v>
      </c>
      <c r="C17" s="8" t="s">
        <v>294</v>
      </c>
      <c r="D17" s="9">
        <v>67.26</v>
      </c>
      <c r="E17" s="9">
        <v>67.26</v>
      </c>
      <c r="F17" s="9">
        <v>0</v>
      </c>
    </row>
    <row r="18" spans="1:6" ht="15" customHeight="1">
      <c r="A18" s="7">
        <f t="shared" si="0"/>
        <v>18</v>
      </c>
      <c r="B18" s="8" t="s">
        <v>295</v>
      </c>
      <c r="C18" s="8" t="s">
        <v>296</v>
      </c>
      <c r="D18" s="9">
        <v>118.45</v>
      </c>
      <c r="E18" s="9">
        <v>0</v>
      </c>
      <c r="F18" s="9">
        <v>118.45</v>
      </c>
    </row>
    <row r="19" spans="1:6" ht="15" customHeight="1">
      <c r="A19" s="7">
        <f t="shared" si="0"/>
        <v>19</v>
      </c>
      <c r="B19" s="8" t="s">
        <v>297</v>
      </c>
      <c r="C19" s="8" t="s">
        <v>298</v>
      </c>
      <c r="D19" s="9">
        <v>8.7</v>
      </c>
      <c r="E19" s="9">
        <v>0</v>
      </c>
      <c r="F19" s="9">
        <v>8.7</v>
      </c>
    </row>
    <row r="20" spans="1:6" ht="15" customHeight="1">
      <c r="A20" s="7">
        <f t="shared" si="0"/>
        <v>20</v>
      </c>
      <c r="B20" s="8" t="s">
        <v>299</v>
      </c>
      <c r="C20" s="8" t="s">
        <v>300</v>
      </c>
      <c r="D20" s="9">
        <v>4</v>
      </c>
      <c r="E20" s="9">
        <v>0</v>
      </c>
      <c r="F20" s="9">
        <v>4</v>
      </c>
    </row>
    <row r="21" spans="1:6" ht="15" customHeight="1">
      <c r="A21" s="7">
        <f t="shared" si="0"/>
        <v>21</v>
      </c>
      <c r="B21" s="8" t="s">
        <v>301</v>
      </c>
      <c r="C21" s="8" t="s">
        <v>302</v>
      </c>
      <c r="D21" s="9">
        <v>3.8</v>
      </c>
      <c r="E21" s="9">
        <v>0</v>
      </c>
      <c r="F21" s="9">
        <v>3.8</v>
      </c>
    </row>
    <row r="22" spans="1:6" ht="15" customHeight="1">
      <c r="A22" s="7">
        <f t="shared" si="0"/>
        <v>22</v>
      </c>
      <c r="B22" s="8" t="s">
        <v>303</v>
      </c>
      <c r="C22" s="8" t="s">
        <v>304</v>
      </c>
      <c r="D22" s="9">
        <v>0.5</v>
      </c>
      <c r="E22" s="9">
        <v>0</v>
      </c>
      <c r="F22" s="9">
        <v>0.5</v>
      </c>
    </row>
    <row r="23" spans="1:6" ht="15" customHeight="1">
      <c r="A23" s="7">
        <f t="shared" si="0"/>
        <v>23</v>
      </c>
      <c r="B23" s="8" t="s">
        <v>305</v>
      </c>
      <c r="C23" s="8" t="s">
        <v>306</v>
      </c>
      <c r="D23" s="9">
        <v>0.5</v>
      </c>
      <c r="E23" s="9">
        <v>0</v>
      </c>
      <c r="F23" s="9">
        <v>0.5</v>
      </c>
    </row>
    <row r="24" spans="1:6" ht="15" customHeight="1">
      <c r="A24" s="7">
        <f t="shared" si="0"/>
        <v>24</v>
      </c>
      <c r="B24" s="8" t="s">
        <v>307</v>
      </c>
      <c r="C24" s="8" t="s">
        <v>308</v>
      </c>
      <c r="D24" s="9">
        <v>1.5</v>
      </c>
      <c r="E24" s="9">
        <v>0</v>
      </c>
      <c r="F24" s="9">
        <v>1.5</v>
      </c>
    </row>
    <row r="25" spans="1:6" ht="15" customHeight="1">
      <c r="A25" s="7">
        <f t="shared" si="0"/>
        <v>25</v>
      </c>
      <c r="B25" s="8" t="s">
        <v>309</v>
      </c>
      <c r="C25" s="8" t="s">
        <v>310</v>
      </c>
      <c r="D25" s="9">
        <v>2.5</v>
      </c>
      <c r="E25" s="9">
        <v>0</v>
      </c>
      <c r="F25" s="9">
        <v>2.5</v>
      </c>
    </row>
    <row r="26" spans="1:6" ht="15" customHeight="1">
      <c r="A26" s="7">
        <f t="shared" si="0"/>
        <v>26</v>
      </c>
      <c r="B26" s="8" t="s">
        <v>311</v>
      </c>
      <c r="C26" s="8" t="s">
        <v>312</v>
      </c>
      <c r="D26" s="9">
        <v>93.37</v>
      </c>
      <c r="E26" s="9">
        <v>0</v>
      </c>
      <c r="F26" s="9">
        <v>93.37</v>
      </c>
    </row>
    <row r="27" spans="1:6" ht="15" customHeight="1">
      <c r="A27" s="7">
        <f t="shared" si="0"/>
        <v>27</v>
      </c>
      <c r="B27" s="8" t="s">
        <v>313</v>
      </c>
      <c r="C27" s="8" t="s">
        <v>314</v>
      </c>
      <c r="D27" s="9">
        <v>3</v>
      </c>
      <c r="E27" s="9">
        <v>0</v>
      </c>
      <c r="F27" s="9">
        <v>3</v>
      </c>
    </row>
    <row r="28" spans="1:6" ht="15" customHeight="1">
      <c r="A28" s="7">
        <f t="shared" si="0"/>
        <v>28</v>
      </c>
      <c r="B28" s="8" t="s">
        <v>315</v>
      </c>
      <c r="C28" s="8" t="s">
        <v>316</v>
      </c>
      <c r="D28" s="9">
        <v>0.58</v>
      </c>
      <c r="E28" s="9">
        <v>0</v>
      </c>
      <c r="F28" s="9">
        <v>0.58</v>
      </c>
    </row>
    <row r="29" spans="1:6" ht="15" customHeight="1">
      <c r="A29" s="7">
        <f t="shared" si="0"/>
        <v>29</v>
      </c>
      <c r="B29" s="8" t="s">
        <v>317</v>
      </c>
      <c r="C29" s="8" t="s">
        <v>318</v>
      </c>
      <c r="D29" s="9">
        <v>1532.7</v>
      </c>
      <c r="E29" s="9">
        <v>1532.7</v>
      </c>
      <c r="F29" s="9">
        <v>0</v>
      </c>
    </row>
    <row r="30" spans="1:6" ht="15" customHeight="1">
      <c r="A30" s="7">
        <f t="shared" si="0"/>
        <v>30</v>
      </c>
      <c r="B30" s="8" t="s">
        <v>319</v>
      </c>
      <c r="C30" s="8" t="s">
        <v>320</v>
      </c>
      <c r="D30" s="9">
        <v>12.1</v>
      </c>
      <c r="E30" s="9">
        <v>12.1</v>
      </c>
      <c r="F30" s="9">
        <v>0</v>
      </c>
    </row>
    <row r="31" spans="1:6" ht="15" customHeight="1">
      <c r="A31" s="7">
        <f t="shared" si="0"/>
        <v>31</v>
      </c>
      <c r="B31" s="8" t="s">
        <v>321</v>
      </c>
      <c r="C31" s="8" t="s">
        <v>322</v>
      </c>
      <c r="D31" s="9">
        <v>1228.54</v>
      </c>
      <c r="E31" s="9">
        <v>1228.54</v>
      </c>
      <c r="F31" s="9">
        <v>0</v>
      </c>
    </row>
    <row r="32" spans="1:6" ht="15" customHeight="1">
      <c r="A32" s="7">
        <f t="shared" si="0"/>
        <v>32</v>
      </c>
      <c r="B32" s="8" t="s">
        <v>323</v>
      </c>
      <c r="C32" s="8" t="s">
        <v>324</v>
      </c>
      <c r="D32" s="9">
        <v>11.53</v>
      </c>
      <c r="E32" s="9">
        <v>11.53</v>
      </c>
      <c r="F32" s="9">
        <v>0</v>
      </c>
    </row>
    <row r="33" spans="1:6" ht="15" customHeight="1">
      <c r="A33" s="7">
        <f t="shared" si="0"/>
        <v>33</v>
      </c>
      <c r="B33" s="8" t="s">
        <v>325</v>
      </c>
      <c r="C33" s="8" t="s">
        <v>326</v>
      </c>
      <c r="D33" s="9">
        <v>278.31</v>
      </c>
      <c r="E33" s="9">
        <v>278.31</v>
      </c>
      <c r="F33" s="9">
        <v>0</v>
      </c>
    </row>
    <row r="34" spans="1:6" ht="15" customHeight="1">
      <c r="A34" s="7">
        <f t="shared" si="0"/>
        <v>34</v>
      </c>
      <c r="B34" s="8" t="s">
        <v>327</v>
      </c>
      <c r="C34" s="8" t="s">
        <v>328</v>
      </c>
      <c r="D34" s="9">
        <v>2.22</v>
      </c>
      <c r="E34" s="9">
        <v>2.22</v>
      </c>
      <c r="F34" s="9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showZeros="0" zoomScaleSheetLayoutView="100" zoomScalePageLayoutView="0" workbookViewId="0" topLeftCell="A1">
      <selection activeCell="D12" sqref="D12"/>
    </sheetView>
  </sheetViews>
  <sheetFormatPr defaultColWidth="10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</cols>
  <sheetData>
    <row r="1" spans="1:6" s="1" customFormat="1" ht="37.5" customHeight="1">
      <c r="A1" s="38" t="s">
        <v>329</v>
      </c>
      <c r="B1" s="39"/>
      <c r="C1" s="39"/>
      <c r="D1" s="39"/>
      <c r="E1" s="40"/>
      <c r="F1" s="39"/>
    </row>
    <row r="2" spans="1:6" s="11" customFormat="1" ht="15" customHeight="1">
      <c r="A2" s="51" t="s">
        <v>19</v>
      </c>
      <c r="B2" s="49"/>
      <c r="C2" s="50"/>
      <c r="D2" s="49"/>
      <c r="E2" s="13" t="s">
        <v>20</v>
      </c>
      <c r="F2" s="13" t="s">
        <v>21</v>
      </c>
    </row>
    <row r="3" spans="1:6" s="11" customFormat="1" ht="15" customHeight="1">
      <c r="A3" s="52" t="s">
        <v>22</v>
      </c>
      <c r="B3" s="52" t="s">
        <v>77</v>
      </c>
      <c r="C3" s="52"/>
      <c r="D3" s="52" t="s">
        <v>95</v>
      </c>
      <c r="E3" s="52" t="s">
        <v>258</v>
      </c>
      <c r="F3" s="52" t="s">
        <v>259</v>
      </c>
    </row>
    <row r="4" spans="1:6" s="11" customFormat="1" ht="15" customHeight="1">
      <c r="A4" s="52"/>
      <c r="B4" s="14" t="s">
        <v>85</v>
      </c>
      <c r="C4" s="14" t="s">
        <v>86</v>
      </c>
      <c r="D4" s="52"/>
      <c r="E4" s="52"/>
      <c r="F4" s="52"/>
    </row>
    <row r="5" spans="1:6" s="11" customFormat="1" ht="15" customHeight="1">
      <c r="A5" s="14" t="s">
        <v>26</v>
      </c>
      <c r="B5" s="14" t="s">
        <v>29</v>
      </c>
      <c r="C5" s="14" t="s">
        <v>30</v>
      </c>
      <c r="D5" s="14" t="s">
        <v>31</v>
      </c>
      <c r="E5" s="14" t="s">
        <v>32</v>
      </c>
      <c r="F5" s="14" t="s">
        <v>89</v>
      </c>
    </row>
    <row r="6" spans="1:6" s="12" customFormat="1" ht="15" customHeight="1">
      <c r="A6" s="15">
        <f aca="true" t="shared" si="0" ref="A6:A12">ROW()</f>
        <v>6</v>
      </c>
      <c r="B6" s="16" t="s">
        <v>47</v>
      </c>
      <c r="C6" s="16" t="s">
        <v>95</v>
      </c>
      <c r="D6" s="17">
        <v>5941.21</v>
      </c>
      <c r="E6" s="17">
        <v>0</v>
      </c>
      <c r="F6" s="17">
        <v>5941.21</v>
      </c>
    </row>
    <row r="7" spans="1:6" s="12" customFormat="1" ht="15" customHeight="1">
      <c r="A7" s="15">
        <f t="shared" si="0"/>
        <v>7</v>
      </c>
      <c r="B7" s="16" t="s">
        <v>233</v>
      </c>
      <c r="C7" s="16" t="s">
        <v>234</v>
      </c>
      <c r="D7" s="17">
        <v>5941</v>
      </c>
      <c r="E7" s="17">
        <v>0</v>
      </c>
      <c r="F7" s="17">
        <v>5941</v>
      </c>
    </row>
    <row r="8" spans="1:6" s="12" customFormat="1" ht="15" customHeight="1">
      <c r="A8" s="15">
        <f t="shared" si="0"/>
        <v>8</v>
      </c>
      <c r="B8" s="16" t="s">
        <v>235</v>
      </c>
      <c r="C8" s="16" t="s">
        <v>236</v>
      </c>
      <c r="D8" s="17">
        <v>5941</v>
      </c>
      <c r="E8" s="17">
        <v>0</v>
      </c>
      <c r="F8" s="17">
        <v>5941</v>
      </c>
    </row>
    <row r="9" spans="1:6" s="12" customFormat="1" ht="15" customHeight="1">
      <c r="A9" s="15">
        <f t="shared" si="0"/>
        <v>9</v>
      </c>
      <c r="B9" s="16" t="s">
        <v>237</v>
      </c>
      <c r="C9" s="16" t="s">
        <v>238</v>
      </c>
      <c r="D9" s="17">
        <v>5941</v>
      </c>
      <c r="E9" s="17">
        <v>0</v>
      </c>
      <c r="F9" s="17">
        <v>5941</v>
      </c>
    </row>
    <row r="10" spans="1:6" s="12" customFormat="1" ht="15" customHeight="1">
      <c r="A10" s="15">
        <f t="shared" si="0"/>
        <v>10</v>
      </c>
      <c r="B10" s="16" t="s">
        <v>251</v>
      </c>
      <c r="C10" s="16" t="s">
        <v>252</v>
      </c>
      <c r="D10" s="17">
        <v>0.21</v>
      </c>
      <c r="E10" s="17">
        <v>0</v>
      </c>
      <c r="F10" s="17">
        <v>0.21</v>
      </c>
    </row>
    <row r="11" spans="1:6" s="12" customFormat="1" ht="15" customHeight="1">
      <c r="A11" s="15">
        <f t="shared" si="0"/>
        <v>11</v>
      </c>
      <c r="B11" s="16" t="s">
        <v>253</v>
      </c>
      <c r="C11" s="16" t="s">
        <v>254</v>
      </c>
      <c r="D11" s="17">
        <v>0.21</v>
      </c>
      <c r="E11" s="17">
        <v>0</v>
      </c>
      <c r="F11" s="17">
        <v>0.21</v>
      </c>
    </row>
    <row r="12" spans="1:6" s="12" customFormat="1" ht="15" customHeight="1">
      <c r="A12" s="15">
        <f t="shared" si="0"/>
        <v>12</v>
      </c>
      <c r="B12" s="16" t="s">
        <v>255</v>
      </c>
      <c r="C12" s="16" t="s">
        <v>256</v>
      </c>
      <c r="D12" s="17">
        <v>0.21</v>
      </c>
      <c r="E12" s="17">
        <v>0</v>
      </c>
      <c r="F12" s="17">
        <v>0.21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zoomScalePageLayoutView="0" workbookViewId="0" topLeftCell="A1">
      <selection activeCell="D17" sqref="D17"/>
    </sheetView>
  </sheetViews>
  <sheetFormatPr defaultColWidth="10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</cols>
  <sheetData>
    <row r="1" spans="1:6" s="1" customFormat="1" ht="37.5" customHeight="1">
      <c r="A1" s="38" t="s">
        <v>16</v>
      </c>
      <c r="B1" s="39"/>
      <c r="C1" s="39"/>
      <c r="D1" s="39"/>
      <c r="E1" s="40"/>
      <c r="F1" s="39"/>
    </row>
    <row r="2" spans="1:6" s="1" customFormat="1" ht="15" customHeight="1">
      <c r="A2" s="41" t="s">
        <v>19</v>
      </c>
      <c r="B2" s="39"/>
      <c r="C2" s="40"/>
      <c r="D2" s="39"/>
      <c r="E2" s="5" t="s">
        <v>20</v>
      </c>
      <c r="F2" s="5" t="s">
        <v>21</v>
      </c>
    </row>
    <row r="3" spans="1:6" s="1" customFormat="1" ht="15" customHeight="1">
      <c r="A3" s="42" t="s">
        <v>22</v>
      </c>
      <c r="B3" s="42" t="s">
        <v>77</v>
      </c>
      <c r="C3" s="42"/>
      <c r="D3" s="42" t="s">
        <v>95</v>
      </c>
      <c r="E3" s="42" t="s">
        <v>258</v>
      </c>
      <c r="F3" s="42" t="s">
        <v>259</v>
      </c>
    </row>
    <row r="4" spans="1:6" s="1" customFormat="1" ht="15" customHeight="1">
      <c r="A4" s="42"/>
      <c r="B4" s="6" t="s">
        <v>85</v>
      </c>
      <c r="C4" s="6" t="s">
        <v>86</v>
      </c>
      <c r="D4" s="42"/>
      <c r="E4" s="42"/>
      <c r="F4" s="42"/>
    </row>
    <row r="5" spans="1:6" s="1" customFormat="1" ht="15" customHeight="1">
      <c r="A5" s="6" t="s">
        <v>26</v>
      </c>
      <c r="B5" s="6" t="s">
        <v>29</v>
      </c>
      <c r="C5" s="6" t="s">
        <v>30</v>
      </c>
      <c r="D5" s="6" t="s">
        <v>31</v>
      </c>
      <c r="E5" s="6" t="s">
        <v>32</v>
      </c>
      <c r="F5" s="6" t="s">
        <v>89</v>
      </c>
    </row>
    <row r="6" spans="1:6" ht="15" customHeight="1">
      <c r="A6" s="7">
        <f>ROW()</f>
        <v>6</v>
      </c>
      <c r="B6" s="8" t="s">
        <v>47</v>
      </c>
      <c r="C6" s="8" t="s">
        <v>95</v>
      </c>
      <c r="D6" s="9" t="s">
        <v>47</v>
      </c>
      <c r="E6" s="9">
        <v>0</v>
      </c>
      <c r="F6" s="9" t="s">
        <v>47</v>
      </c>
    </row>
    <row r="7" ht="15" customHeight="1">
      <c r="A7" s="10" t="s">
        <v>330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dcterms:created xsi:type="dcterms:W3CDTF">2020-06-16T02:57:49Z</dcterms:created>
  <dcterms:modified xsi:type="dcterms:W3CDTF">2020-07-02T08:19:51Z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eadingLayout">
    <vt:bool>true</vt:bool>
  </property>
</Properties>
</file>